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Akce\Benešov terminal\05_provedení stavby - II.etapa\00_CD ZDS-R\SO04-parkovací dům\D1.4g-elektro\"/>
    </mc:Choice>
  </mc:AlternateContent>
  <bookViews>
    <workbookView xWindow="0" yWindow="0" windowWidth="24000" windowHeight="9735" tabRatio="777"/>
  </bookViews>
  <sheets>
    <sheet name="Rekapitulace" sheetId="1" r:id="rId1"/>
    <sheet name="Svítidla " sheetId="36" r:id="rId2"/>
    <sheet name="Kuso" sheetId="3" r:id="rId3"/>
    <sheet name="Délk" sheetId="4" r:id="rId4"/>
    <sheet name="Seznam specifikací" sheetId="35" r:id="rId5"/>
    <sheet name="List1" sheetId="37" r:id="rId6"/>
  </sheets>
  <definedNames>
    <definedName name="G___P__" localSheetId="4">Rekapitulace!#REF!</definedName>
    <definedName name="G___P__">Rekapitulace!#REF!</definedName>
    <definedName name="G___P___10">NA()</definedName>
    <definedName name="G___P___11">NA()</definedName>
    <definedName name="G___P___12">NA()</definedName>
    <definedName name="G___P___13">NA()</definedName>
    <definedName name="G___P___14">NA()</definedName>
    <definedName name="G___P___15">NA()</definedName>
    <definedName name="G___P___16">NA()</definedName>
    <definedName name="G___P___17">NA()</definedName>
    <definedName name="G___P___18">NA()</definedName>
    <definedName name="G___P___19">NA()</definedName>
    <definedName name="G___P___20">NA()</definedName>
    <definedName name="G___P___21">NA()</definedName>
    <definedName name="G___P___22">NA()</definedName>
    <definedName name="G___P___23">NA()</definedName>
    <definedName name="G___P___24">NA()</definedName>
    <definedName name="G___P___25">NA()</definedName>
    <definedName name="G___P___26">NA()</definedName>
    <definedName name="G___P___27">NA()</definedName>
    <definedName name="G___P___28">NA()</definedName>
    <definedName name="G___P___6">NA()</definedName>
    <definedName name="G___P___7">NA()</definedName>
    <definedName name="G___P___8">NA()</definedName>
    <definedName name="G___P___9">NA()</definedName>
    <definedName name="_xlnm.Print_Area" localSheetId="0">Rekapitulace!$A$1:$I$39</definedName>
    <definedName name="_xlnm.Print_Area" localSheetId="1">'Svítidla '!$A$1:$P$31</definedName>
  </definedNames>
  <calcPr calcId="152511"/>
</workbook>
</file>

<file path=xl/calcChain.xml><?xml version="1.0" encoding="utf-8"?>
<calcChain xmlns="http://schemas.openxmlformats.org/spreadsheetml/2006/main">
  <c r="G6" i="35" l="1"/>
  <c r="J11" i="3"/>
  <c r="J16" i="4"/>
  <c r="J15" i="3"/>
  <c r="J14" i="3"/>
  <c r="J14" i="4"/>
  <c r="J21" i="3"/>
  <c r="J27" i="4"/>
  <c r="J26" i="4"/>
  <c r="J25" i="4"/>
  <c r="J20" i="4"/>
  <c r="J13" i="4"/>
  <c r="N9" i="36"/>
  <c r="J7" i="3"/>
  <c r="J37" i="3"/>
  <c r="J23" i="3"/>
  <c r="J24" i="3"/>
  <c r="J36" i="3"/>
  <c r="J35" i="3"/>
  <c r="J34" i="3"/>
  <c r="J33" i="3"/>
  <c r="J32" i="3"/>
  <c r="J31" i="3"/>
  <c r="J30" i="3"/>
  <c r="J29" i="3"/>
  <c r="J28" i="3"/>
  <c r="J27" i="3"/>
  <c r="J26" i="3"/>
  <c r="J25" i="3"/>
  <c r="N8" i="36"/>
  <c r="N5" i="36" l="1"/>
  <c r="N6" i="36"/>
  <c r="N7" i="36"/>
  <c r="N10" i="36"/>
  <c r="N3" i="36"/>
  <c r="J4" i="4"/>
  <c r="J5" i="4"/>
  <c r="J6" i="4"/>
  <c r="J7" i="4"/>
  <c r="J8" i="4"/>
  <c r="J9" i="4"/>
  <c r="J10" i="4"/>
  <c r="J11" i="4"/>
  <c r="J12" i="4"/>
  <c r="J15" i="4"/>
  <c r="J17" i="4"/>
  <c r="J18" i="4"/>
  <c r="J19" i="4"/>
  <c r="J21" i="4"/>
  <c r="J22" i="4"/>
  <c r="J23" i="4"/>
  <c r="J24" i="4"/>
  <c r="J5" i="3"/>
  <c r="J6" i="3"/>
  <c r="J8" i="3"/>
  <c r="J9" i="3"/>
  <c r="J10" i="3"/>
  <c r="J12" i="3"/>
  <c r="J13" i="3"/>
  <c r="J16" i="3"/>
  <c r="J17" i="3"/>
  <c r="J18" i="3"/>
  <c r="J19" i="3"/>
  <c r="J20" i="3"/>
  <c r="J22" i="3"/>
  <c r="N4" i="36"/>
  <c r="N25" i="36"/>
  <c r="N26" i="36"/>
  <c r="G7" i="35"/>
  <c r="L21" i="36"/>
  <c r="L20" i="36"/>
  <c r="L19" i="36"/>
  <c r="L18" i="36"/>
  <c r="L17" i="36"/>
  <c r="L16" i="36"/>
  <c r="L15" i="36"/>
  <c r="L14" i="36"/>
  <c r="L13" i="36"/>
  <c r="L12" i="36"/>
  <c r="L11" i="36"/>
  <c r="G5" i="35"/>
  <c r="H32" i="1"/>
  <c r="J39" i="3" l="1"/>
  <c r="N23" i="36"/>
  <c r="N27" i="36" s="1"/>
  <c r="H21" i="1" s="1"/>
  <c r="J30" i="4"/>
  <c r="G8" i="35"/>
  <c r="H15" i="1" s="1"/>
  <c r="H17" i="1" s="1"/>
  <c r="H19" i="1" l="1"/>
  <c r="H20" i="1"/>
  <c r="H23" i="1" l="1"/>
  <c r="H26" i="1" s="1"/>
  <c r="H34" i="1" s="1"/>
  <c r="H39" i="1" s="1"/>
</calcChain>
</file>

<file path=xl/sharedStrings.xml><?xml version="1.0" encoding="utf-8"?>
<sst xmlns="http://schemas.openxmlformats.org/spreadsheetml/2006/main" count="384" uniqueCount="180">
  <si>
    <t>Rozpočet je vypracován za následujících předpokladů:</t>
  </si>
  <si>
    <t>1. Ceny jsou orientační a neobsahují DPH</t>
  </si>
  <si>
    <t>2. Nejsou zahrnuty individuální možnosti dodavatele</t>
  </si>
  <si>
    <t>Základní rozpočtové náklady</t>
  </si>
  <si>
    <t>A.   Dodávky dle specifikací</t>
  </si>
  <si>
    <t>E.   Materiál nosný délkový</t>
  </si>
  <si>
    <t>F.   Materiál nosný kusový</t>
  </si>
  <si>
    <t>G.   Materiál nosný kusový</t>
  </si>
  <si>
    <t>(svítidla)</t>
  </si>
  <si>
    <t>P.   Práce účtované hodinovou sazbou</t>
  </si>
  <si>
    <t xml:space="preserve">       předběžná obhlídka</t>
  </si>
  <si>
    <t>h</t>
  </si>
  <si>
    <t xml:space="preserve">       dozor</t>
  </si>
  <si>
    <t xml:space="preserve">       součet položky</t>
  </si>
  <si>
    <t>R.   Celkem základní rozpočtové náklady</t>
  </si>
  <si>
    <t>S.   Revize</t>
  </si>
  <si>
    <t>Rozpočet celkem</t>
  </si>
  <si>
    <t>CPV</t>
  </si>
  <si>
    <t>Název</t>
  </si>
  <si>
    <t>Počet</t>
  </si>
  <si>
    <t>J</t>
  </si>
  <si>
    <t>Cena</t>
  </si>
  <si>
    <t>Celkem</t>
  </si>
  <si>
    <t>ks</t>
  </si>
  <si>
    <t>6</t>
  </si>
  <si>
    <t>Materiál nosný kusový</t>
  </si>
  <si>
    <t>komplet</t>
  </si>
  <si>
    <t>5</t>
  </si>
  <si>
    <t>Zemnici svorka</t>
  </si>
  <si>
    <t>ZSA  16</t>
  </si>
  <si>
    <t>Pasek pro 1 ks</t>
  </si>
  <si>
    <t>Svorka na vodu</t>
  </si>
  <si>
    <t>ZS   4</t>
  </si>
  <si>
    <t>Pozarni prepazka pres stěnu 30 cm</t>
  </si>
  <si>
    <t>m2</t>
  </si>
  <si>
    <t>Materiál nosný délkový</t>
  </si>
  <si>
    <t>2Ax</t>
  </si>
  <si>
    <t>1.5</t>
  </si>
  <si>
    <t>m</t>
  </si>
  <si>
    <t>3Ax</t>
  </si>
  <si>
    <t>3Cx</t>
  </si>
  <si>
    <t>5Cx</t>
  </si>
  <si>
    <t>2.5</t>
  </si>
  <si>
    <t>Vodic CY</t>
  </si>
  <si>
    <t>(54)</t>
  </si>
  <si>
    <t>Trubka plastová</t>
  </si>
  <si>
    <t>pr. 23</t>
  </si>
  <si>
    <t>pr 29</t>
  </si>
  <si>
    <t xml:space="preserve">1x bílá </t>
  </si>
  <si>
    <t>7Cx</t>
  </si>
  <si>
    <t>Seznam specifikací</t>
  </si>
  <si>
    <t>J.cena</t>
  </si>
  <si>
    <t>Cena celkem</t>
  </si>
  <si>
    <t>A</t>
  </si>
  <si>
    <t>1.</t>
  </si>
  <si>
    <t>2.</t>
  </si>
  <si>
    <t>3.</t>
  </si>
  <si>
    <t>4.</t>
  </si>
  <si>
    <t>5.</t>
  </si>
  <si>
    <t>6.</t>
  </si>
  <si>
    <t>7.</t>
  </si>
  <si>
    <t>9.</t>
  </si>
  <si>
    <t>11.</t>
  </si>
  <si>
    <t>12.</t>
  </si>
  <si>
    <t>13.</t>
  </si>
  <si>
    <t>14.</t>
  </si>
  <si>
    <t>15.</t>
  </si>
  <si>
    <t>16.</t>
  </si>
  <si>
    <t>17.</t>
  </si>
  <si>
    <t>18.</t>
  </si>
  <si>
    <t>23.</t>
  </si>
  <si>
    <t>24.</t>
  </si>
  <si>
    <t>25.</t>
  </si>
  <si>
    <t>26.</t>
  </si>
  <si>
    <t>27.</t>
  </si>
  <si>
    <t>28.</t>
  </si>
  <si>
    <t>29.</t>
  </si>
  <si>
    <t>31.</t>
  </si>
  <si>
    <t>32.</t>
  </si>
  <si>
    <t>33.</t>
  </si>
  <si>
    <t>Vlastní</t>
  </si>
  <si>
    <t>Sporáková kombinace 25A400V</t>
  </si>
  <si>
    <t>Vrtání otvorů</t>
  </si>
  <si>
    <t>Krabice ACYDUR</t>
  </si>
  <si>
    <t>Označ.</t>
  </si>
  <si>
    <t xml:space="preserve">Typ        </t>
  </si>
  <si>
    <t>Cena za jednotku</t>
  </si>
  <si>
    <t xml:space="preserve">    Celkem bez DPH</t>
  </si>
  <si>
    <t>Celková cena bez DPH</t>
  </si>
  <si>
    <t>Poplatek za recyklaci dle zákona - svítidla</t>
  </si>
  <si>
    <t>Poplatek za recyklaci dle zákona - zdroje</t>
  </si>
  <si>
    <t>Celková cena bez DPH včetně recyklačního poplatku</t>
  </si>
  <si>
    <t>Kabel JYTY 4X1</t>
  </si>
  <si>
    <t>A1</t>
  </si>
  <si>
    <t>Ceny jsou vč. Zdrojů a závěsů.</t>
  </si>
  <si>
    <t>Jímací tyč 1,5m</t>
  </si>
  <si>
    <t>EKV</t>
  </si>
  <si>
    <t>19.</t>
  </si>
  <si>
    <t>20.</t>
  </si>
  <si>
    <t>21.</t>
  </si>
  <si>
    <t>22.</t>
  </si>
  <si>
    <t>A2</t>
  </si>
  <si>
    <t>SVÍTIDLA</t>
  </si>
  <si>
    <t xml:space="preserve">                            Rozpočet- silnoproud</t>
  </si>
  <si>
    <t>Svítidlo AQUAF2 LED 34W 4300 HF L840</t>
  </si>
  <si>
    <t>Pokud jsou uvedeny konkretní výrobky slouží poze jako vzor pro minimální požadované parametry. Svítidlo musí splňovat parametry výpočtu.</t>
  </si>
  <si>
    <t>198</t>
  </si>
  <si>
    <t>Svítidlo AQUAF2 LED 53W 6300 HF L840</t>
  </si>
  <si>
    <t>114</t>
  </si>
  <si>
    <t>VO1</t>
  </si>
  <si>
    <t>Svítidlo na stožár CQ 24L50-740 38W WS BPS CL2 M60</t>
  </si>
  <si>
    <t>N1A</t>
  </si>
  <si>
    <t>N2C</t>
  </si>
  <si>
    <t>N3P</t>
  </si>
  <si>
    <t>N4PP</t>
  </si>
  <si>
    <t>EXT LED nouzové 2W ACB IP65</t>
  </si>
  <si>
    <t xml:space="preserve">EXT LED nouzové 2W CCB IP65 </t>
  </si>
  <si>
    <t xml:space="preserve">EXT LED nouzové s piktogramem 2W CB IP65 </t>
  </si>
  <si>
    <t>Doba náhradních zdrojů ve svítidlech  1 hod.</t>
  </si>
  <si>
    <t>16</t>
  </si>
  <si>
    <t>Stožár venkovní pozink s výložníkem 0,5m 15°, svkokovnice s pojistkou, kotveni do stěny na výložníky.</t>
  </si>
  <si>
    <t>Terminál Benešov</t>
  </si>
  <si>
    <t>Parkovací dům benešov</t>
  </si>
  <si>
    <t>D.1.4.g. Silnoproudá elektrotechnika</t>
  </si>
  <si>
    <t>Spinac  250V, 10AX, na omítku, IP44</t>
  </si>
  <si>
    <t>Spinac  250V, 10AX, omítku, IP44</t>
  </si>
  <si>
    <t>Zasuvka 250V, 16A na omítku IP44</t>
  </si>
  <si>
    <t>Přepěťová ochrana T1 v krabici</t>
  </si>
  <si>
    <t>Aktivní jímač P60</t>
  </si>
  <si>
    <t>kpl</t>
  </si>
  <si>
    <t>Držák aktivního systému s úchty do fasády s prodloužením 10m</t>
  </si>
  <si>
    <t>Podpěra střešní PV17 (rozteč max 0,4m)</t>
  </si>
  <si>
    <t>Vodič AlMgSi D=8mm</t>
  </si>
  <si>
    <t>Svorka křížová SK</t>
  </si>
  <si>
    <t>Svorka okapová / univerzální SO/SU</t>
  </si>
  <si>
    <t>Zkušební svorka SZ, označení svodu</t>
  </si>
  <si>
    <t>Zemní litinová krabice</t>
  </si>
  <si>
    <t>Zemnící tyč ZT1,5 se svorkou</t>
  </si>
  <si>
    <t>Zemnící drát FeZn = 10mm</t>
  </si>
  <si>
    <t>Drát pro uložení do sloupů FeZn = 10mm</t>
  </si>
  <si>
    <t>Vývodový zemnící terč do betonu, D=45mm, l=200-350mm, nerez</t>
  </si>
  <si>
    <t>Podružný materiál (svorky, propoje, …)</t>
  </si>
  <si>
    <t>Výkopové práce, uvedení do původního stavu</t>
  </si>
  <si>
    <t>Vyjádření TIČR</t>
  </si>
  <si>
    <t>Dodávka + montáž</t>
  </si>
  <si>
    <t>Revize Hromosvodu</t>
  </si>
  <si>
    <t>Revize elektroinstalace</t>
  </si>
  <si>
    <t>8.</t>
  </si>
  <si>
    <t>10.</t>
  </si>
  <si>
    <t>30.</t>
  </si>
  <si>
    <t>Tlačítko se orientací   250V, 10AX, omítku, IP44</t>
  </si>
  <si>
    <t>1/OS</t>
  </si>
  <si>
    <t>41</t>
  </si>
  <si>
    <t>4</t>
  </si>
  <si>
    <t>10</t>
  </si>
  <si>
    <t>119</t>
  </si>
  <si>
    <t>4Cx</t>
  </si>
  <si>
    <t>Kabel JYTY 24X1</t>
  </si>
  <si>
    <t>Drátěný žlab zinkovaný na závěsu závitová tyč 65/50mmvč.závěsu</t>
  </si>
  <si>
    <t>Drátěný žlab zinkovaný na závěsu závitová tyč 250/100mm vč. závěsu</t>
  </si>
  <si>
    <t>Požární příchytka OBI dvojitá EI30</t>
  </si>
  <si>
    <t>Drátěný žlab zinkovaný na závěsu závitová tyč 65/50mm vč. závěsu EI60DP1</t>
  </si>
  <si>
    <t>Kabel CYKY pevně</t>
  </si>
  <si>
    <t>Kabel CYKY  pevně</t>
  </si>
  <si>
    <t>Kabel CSKH P60-R  pevně</t>
  </si>
  <si>
    <t>3cx</t>
  </si>
  <si>
    <t>Rozvaděč RH viz výkres 09</t>
  </si>
  <si>
    <t>Nepřitižetelný zdroj pro ventilátory s výstupním jištěním  2x ventilátor 0,5kW a 2x Klapka. Signál od EPS spouští ventilátory a vypíná napájení klapek. Provedení EI30. Napájení 230V, výstup 230V.</t>
  </si>
  <si>
    <t>El kolektor s termostatem 230V/500W</t>
  </si>
  <si>
    <t>Fotosenzor SKS</t>
  </si>
  <si>
    <t>Krabice 4xP16 EI30</t>
  </si>
  <si>
    <t>Elektroměrný rozvaděč pro nepřímé měření v plastové skříní hl. jistič 150A, MTP 3x150/5A, zapojení ČEZ</t>
  </si>
  <si>
    <t xml:space="preserve">B.    Doprava dodávek </t>
  </si>
  <si>
    <t xml:space="preserve">I.   Prořez délkového materiálu </t>
  </si>
  <si>
    <t xml:space="preserve">K.   Materiál podružný </t>
  </si>
  <si>
    <t>J.    Součet materiál nosný (E+F+G+I)</t>
  </si>
  <si>
    <t>C.    Dodávka celkem</t>
  </si>
  <si>
    <t>L.   Likvidace odpadu</t>
  </si>
  <si>
    <t>M.    Součet montáž + demontáž  + materiál (J+K+L)</t>
  </si>
  <si>
    <t xml:space="preserve">Pokud jsou uvedeny konkretní výrobky slouží poze jako vzor pro minimální požadované parametry.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</si>
</sst>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$&quot;#,##0.00_);[Red]\(&quot;$&quot;#,##0.00\)"/>
    <numFmt numFmtId="165" formatCode="#\ ##0\ &quot;Kč&quot;"/>
    <numFmt numFmtId="166" formatCode="#,##0.00\ &quot;Kč&quot;"/>
    <numFmt numFmtId="167" formatCode="#,##0\ &quot;Kč&quot;"/>
  </numFmts>
  <fonts count="42" x14ac:knownFonts="1">
    <font>
      <sz val="10"/>
      <name val="Courier New"/>
      <charset val="238"/>
    </font>
    <font>
      <sz val="10"/>
      <name val="Courier New"/>
      <family val="1"/>
      <charset val="238"/>
    </font>
    <font>
      <sz val="12"/>
      <name val="Times New Roman CE"/>
      <family val="1"/>
      <charset val="238"/>
    </font>
    <font>
      <sz val="10"/>
      <name val="Times New Roman CE"/>
      <charset val="238"/>
    </font>
    <font>
      <sz val="10"/>
      <name val="Times New Roman"/>
      <family val="1"/>
      <charset val="238"/>
    </font>
    <font>
      <b/>
      <sz val="2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12"/>
      <color indexed="12"/>
      <name val="Times New Roman CE"/>
      <charset val="238"/>
    </font>
    <font>
      <b/>
      <sz val="12"/>
      <color indexed="12"/>
      <name val="Times New Roman CE"/>
      <family val="1"/>
      <charset val="238"/>
    </font>
    <font>
      <b/>
      <sz val="10"/>
      <name val="Times New Roman CE"/>
      <family val="1"/>
      <charset val="238"/>
    </font>
    <font>
      <sz val="10"/>
      <color indexed="8"/>
      <name val="Times New Roman CE"/>
      <charset val="238"/>
    </font>
    <font>
      <sz val="10"/>
      <name val="Courier New"/>
      <family val="3"/>
      <charset val="238"/>
    </font>
    <font>
      <sz val="10"/>
      <name val="Arial Black"/>
      <family val="2"/>
      <charset val="238"/>
    </font>
    <font>
      <b/>
      <sz val="14"/>
      <name val="Times New Roman CE"/>
      <charset val="238"/>
    </font>
    <font>
      <sz val="8"/>
      <name val="Courier New"/>
      <family val="3"/>
      <charset val="238"/>
    </font>
    <font>
      <sz val="8"/>
      <name val="Times New Roman CE"/>
      <charset val="238"/>
    </font>
    <font>
      <sz val="8"/>
      <name val="Times New Roman CE"/>
      <family val="1"/>
      <charset val="238"/>
    </font>
    <font>
      <sz val="8"/>
      <color indexed="10"/>
      <name val="Courier New"/>
      <family val="3"/>
      <charset val="238"/>
    </font>
    <font>
      <sz val="8"/>
      <name val="Arial"/>
      <family val="2"/>
      <charset val="238"/>
    </font>
    <font>
      <sz val="8"/>
      <color indexed="10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sz val="11"/>
      <color indexed="12"/>
      <name val="Arial CE"/>
      <family val="2"/>
      <charset val="238"/>
    </font>
    <font>
      <sz val="11"/>
      <color indexed="17"/>
      <name val="Arial CE"/>
      <family val="2"/>
      <charset val="238"/>
    </font>
    <font>
      <sz val="11"/>
      <color theme="1"/>
      <name val="Arial CE"/>
      <family val="2"/>
      <charset val="238"/>
    </font>
    <font>
      <sz val="11"/>
      <color theme="0"/>
      <name val="Arial CE"/>
      <family val="2"/>
      <charset val="238"/>
    </font>
    <font>
      <sz val="8"/>
      <name val="Arial Unicode MS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color indexed="8"/>
      <name val="Arial"/>
      <family val="2"/>
      <charset val="238"/>
    </font>
    <font>
      <b/>
      <sz val="10"/>
      <name val="Times New Roman CE"/>
      <charset val="238"/>
    </font>
    <font>
      <b/>
      <sz val="12"/>
      <name val="Times New Roman CE"/>
      <charset val="238"/>
    </font>
    <font>
      <sz val="12"/>
      <name val="Courier New"/>
      <family val="3"/>
      <charset val="238"/>
    </font>
    <font>
      <b/>
      <sz val="12"/>
      <name val="Arial"/>
      <family val="2"/>
      <charset val="238"/>
    </font>
    <font>
      <sz val="12"/>
      <color indexed="10"/>
      <name val="Courier New"/>
      <family val="3"/>
      <charset val="238"/>
    </font>
    <font>
      <b/>
      <sz val="12"/>
      <name val="Arial Unicode MS"/>
      <family val="2"/>
      <charset val="238"/>
    </font>
    <font>
      <sz val="9"/>
      <name val="Arial Unicode MS"/>
      <family val="2"/>
      <charset val="238"/>
    </font>
    <font>
      <b/>
      <sz val="12"/>
      <color indexed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1" fillId="0" borderId="0">
      <alignment vertical="top"/>
    </xf>
    <xf numFmtId="0" fontId="21" fillId="0" borderId="0"/>
    <xf numFmtId="0" fontId="1" fillId="0" borderId="0"/>
    <xf numFmtId="0" fontId="2" fillId="0" borderId="0"/>
  </cellStyleXfs>
  <cellXfs count="206">
    <xf numFmtId="0" fontId="0" fillId="0" borderId="0" xfId="0"/>
    <xf numFmtId="0" fontId="3" fillId="0" borderId="0" xfId="0" applyFont="1"/>
    <xf numFmtId="4" fontId="3" fillId="0" borderId="0" xfId="0" applyNumberFormat="1" applyFont="1"/>
    <xf numFmtId="0" fontId="2" fillId="0" borderId="0" xfId="0" applyFont="1"/>
    <xf numFmtId="49" fontId="4" fillId="0" borderId="0" xfId="0" applyNumberFormat="1" applyFont="1" applyAlignment="1">
      <alignment horizontal="right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6" fillId="0" borderId="0" xfId="0" applyFont="1"/>
    <xf numFmtId="0" fontId="7" fillId="0" borderId="0" xfId="0" applyFont="1" applyAlignment="1">
      <alignment horizontal="center"/>
    </xf>
    <xf numFmtId="0" fontId="3" fillId="0" borderId="0" xfId="0" applyFont="1" applyBorder="1"/>
    <xf numFmtId="0" fontId="6" fillId="0" borderId="0" xfId="0" applyFont="1" applyBorder="1"/>
    <xf numFmtId="0" fontId="10" fillId="0" borderId="0" xfId="0" applyFont="1" applyAlignment="1" applyProtection="1">
      <alignment horizontal="left"/>
    </xf>
    <xf numFmtId="0" fontId="10" fillId="0" borderId="0" xfId="0" applyFont="1"/>
    <xf numFmtId="0" fontId="10" fillId="0" borderId="0" xfId="0" applyFont="1" applyAlignment="1" applyProtection="1">
      <alignment horizontal="right"/>
    </xf>
    <xf numFmtId="4" fontId="10" fillId="0" borderId="0" xfId="0" applyNumberFormat="1" applyFont="1" applyAlignment="1" applyProtection="1">
      <alignment horizontal="right"/>
    </xf>
    <xf numFmtId="0" fontId="15" fillId="0" borderId="0" xfId="0" applyFont="1"/>
    <xf numFmtId="0" fontId="14" fillId="0" borderId="0" xfId="0" applyFont="1"/>
    <xf numFmtId="0" fontId="17" fillId="0" borderId="0" xfId="0" applyFont="1"/>
    <xf numFmtId="0" fontId="18" fillId="0" borderId="0" xfId="0" applyFont="1"/>
    <xf numFmtId="0" fontId="18" fillId="0" borderId="0" xfId="4" applyFont="1" applyAlignment="1">
      <alignment wrapText="1"/>
    </xf>
    <xf numFmtId="0" fontId="18" fillId="0" borderId="0" xfId="4" applyFont="1"/>
    <xf numFmtId="0" fontId="19" fillId="0" borderId="0" xfId="0" applyFont="1"/>
    <xf numFmtId="49" fontId="18" fillId="0" borderId="0" xfId="0" applyNumberFormat="1" applyFont="1"/>
    <xf numFmtId="4" fontId="18" fillId="0" borderId="0" xfId="0" applyNumberFormat="1" applyFont="1"/>
    <xf numFmtId="0" fontId="18" fillId="0" borderId="0" xfId="0" applyFont="1" applyAlignment="1">
      <alignment wrapText="1"/>
    </xf>
    <xf numFmtId="0" fontId="20" fillId="0" borderId="0" xfId="4" applyFont="1" applyAlignment="1">
      <alignment wrapText="1"/>
    </xf>
    <xf numFmtId="1" fontId="18" fillId="0" borderId="0" xfId="0" applyNumberFormat="1" applyFont="1"/>
    <xf numFmtId="0" fontId="20" fillId="0" borderId="0" xfId="4" applyFont="1"/>
    <xf numFmtId="1" fontId="20" fillId="0" borderId="0" xfId="4" applyNumberFormat="1" applyFont="1"/>
    <xf numFmtId="4" fontId="20" fillId="0" borderId="0" xfId="4" applyNumberFormat="1" applyFont="1"/>
    <xf numFmtId="0" fontId="5" fillId="0" borderId="0" xfId="0" applyFont="1" applyBorder="1"/>
    <xf numFmtId="4" fontId="3" fillId="0" borderId="0" xfId="0" applyNumberFormat="1" applyFont="1" applyBorder="1"/>
    <xf numFmtId="0" fontId="12" fillId="0" borderId="0" xfId="0" applyFont="1" applyBorder="1"/>
    <xf numFmtId="0" fontId="11" fillId="0" borderId="0" xfId="0" applyFont="1" applyBorder="1"/>
    <xf numFmtId="4" fontId="6" fillId="0" borderId="0" xfId="0" applyNumberFormat="1" applyFont="1" applyBorder="1"/>
    <xf numFmtId="0" fontId="8" fillId="0" borderId="0" xfId="0" applyFont="1" applyBorder="1"/>
    <xf numFmtId="10" fontId="3" fillId="0" borderId="0" xfId="0" applyNumberFormat="1" applyFont="1" applyBorder="1"/>
    <xf numFmtId="9" fontId="3" fillId="0" borderId="0" xfId="0" applyNumberFormat="1" applyFont="1" applyBorder="1"/>
    <xf numFmtId="0" fontId="9" fillId="0" borderId="0" xfId="0" applyFont="1" applyBorder="1"/>
    <xf numFmtId="4" fontId="9" fillId="0" borderId="0" xfId="0" applyNumberFormat="1" applyFont="1" applyBorder="1"/>
    <xf numFmtId="4" fontId="13" fillId="0" borderId="0" xfId="0" applyNumberFormat="1" applyFont="1" applyBorder="1"/>
    <xf numFmtId="0" fontId="13" fillId="0" borderId="0" xfId="0" applyFont="1" applyBorder="1"/>
    <xf numFmtId="0" fontId="18" fillId="0" borderId="1" xfId="0" applyFont="1" applyBorder="1"/>
    <xf numFmtId="0" fontId="15" fillId="0" borderId="0" xfId="4" applyFont="1"/>
    <xf numFmtId="0" fontId="18" fillId="0" borderId="1" xfId="4" applyFont="1" applyBorder="1"/>
    <xf numFmtId="0" fontId="18" fillId="0" borderId="1" xfId="4" applyFont="1" applyBorder="1" applyAlignment="1">
      <alignment horizontal="left"/>
    </xf>
    <xf numFmtId="0" fontId="18" fillId="0" borderId="1" xfId="3" applyFont="1" applyBorder="1"/>
    <xf numFmtId="1" fontId="16" fillId="0" borderId="0" xfId="0" applyNumberFormat="1" applyFont="1" applyProtection="1"/>
    <xf numFmtId="0" fontId="18" fillId="0" borderId="1" xfId="0" applyFont="1" applyBorder="1" applyAlignment="1" applyProtection="1">
      <alignment horizontal="left"/>
    </xf>
    <xf numFmtId="0" fontId="15" fillId="0" borderId="1" xfId="0" applyFont="1" applyBorder="1"/>
    <xf numFmtId="0" fontId="22" fillId="2" borderId="0" xfId="1" applyFont="1" applyFill="1" applyBorder="1" applyAlignment="1">
      <alignment horizontal="right"/>
    </xf>
    <xf numFmtId="0" fontId="22" fillId="2" borderId="0" xfId="1" applyFont="1" applyFill="1" applyBorder="1" applyAlignment="1">
      <alignment horizontal="centerContinuous"/>
    </xf>
    <xf numFmtId="0" fontId="22" fillId="2" borderId="0" xfId="1" applyFont="1" applyFill="1" applyBorder="1" applyAlignment="1">
      <alignment horizontal="center"/>
    </xf>
    <xf numFmtId="0" fontId="23" fillId="2" borderId="0" xfId="1" applyFont="1" applyFill="1" applyBorder="1" applyAlignment="1"/>
    <xf numFmtId="49" fontId="26" fillId="2" borderId="2" xfId="1" applyNumberFormat="1" applyFont="1" applyFill="1" applyBorder="1" applyAlignment="1" applyProtection="1">
      <alignment horizontal="center" vertical="top"/>
      <protection locked="0"/>
    </xf>
    <xf numFmtId="49" fontId="26" fillId="2" borderId="3" xfId="1" applyNumberFormat="1" applyFont="1" applyFill="1" applyBorder="1" applyAlignment="1" applyProtection="1">
      <alignment horizontal="right" vertical="top"/>
    </xf>
    <xf numFmtId="165" fontId="26" fillId="2" borderId="4" xfId="1" applyNumberFormat="1" applyFont="1" applyFill="1" applyBorder="1" applyAlignment="1" applyProtection="1">
      <alignment horizontal="right" vertical="top"/>
    </xf>
    <xf numFmtId="165" fontId="26" fillId="2" borderId="0" xfId="1" applyNumberFormat="1" applyFont="1" applyFill="1" applyBorder="1" applyAlignment="1" applyProtection="1">
      <alignment horizontal="center" vertical="top"/>
      <protection locked="0"/>
    </xf>
    <xf numFmtId="165" fontId="26" fillId="2" borderId="4" xfId="1" applyNumberFormat="1" applyFont="1" applyFill="1" applyBorder="1" applyAlignment="1" applyProtection="1">
      <alignment horizontal="right" vertical="top"/>
      <protection hidden="1"/>
    </xf>
    <xf numFmtId="0" fontId="26" fillId="2" borderId="3" xfId="1" applyFont="1" applyFill="1" applyBorder="1" applyAlignment="1"/>
    <xf numFmtId="0" fontId="26" fillId="2" borderId="4" xfId="1" applyFont="1" applyFill="1" applyBorder="1" applyAlignment="1"/>
    <xf numFmtId="0" fontId="23" fillId="2" borderId="0" xfId="1" applyFont="1" applyFill="1" applyAlignment="1"/>
    <xf numFmtId="49" fontId="26" fillId="2" borderId="2" xfId="1" applyNumberFormat="1" applyFont="1" applyFill="1" applyBorder="1" applyAlignment="1">
      <alignment horizontal="center" vertical="top"/>
    </xf>
    <xf numFmtId="49" fontId="26" fillId="2" borderId="2" xfId="1" applyNumberFormat="1" applyFont="1" applyFill="1" applyBorder="1" applyAlignment="1" applyProtection="1">
      <alignment horizontal="center" vertical="top" wrapText="1"/>
      <protection locked="0"/>
    </xf>
    <xf numFmtId="49" fontId="23" fillId="2" borderId="0" xfId="1" applyNumberFormat="1" applyFont="1" applyFill="1" applyBorder="1" applyAlignment="1">
      <alignment horizontal="left"/>
    </xf>
    <xf numFmtId="49" fontId="23" fillId="2" borderId="0" xfId="1" applyNumberFormat="1" applyFont="1" applyFill="1" applyBorder="1" applyAlignment="1">
      <alignment horizontal="right"/>
    </xf>
    <xf numFmtId="0" fontId="23" fillId="2" borderId="0" xfId="1" applyFont="1" applyFill="1" applyBorder="1" applyAlignment="1">
      <alignment horizontal="right"/>
    </xf>
    <xf numFmtId="0" fontId="23" fillId="2" borderId="0" xfId="1" applyFont="1" applyFill="1" applyBorder="1" applyAlignment="1">
      <alignment horizontal="left"/>
    </xf>
    <xf numFmtId="0" fontId="22" fillId="2" borderId="0" xfId="1" applyFont="1" applyFill="1" applyBorder="1" applyAlignment="1">
      <alignment horizontal="center" vertical="center"/>
    </xf>
    <xf numFmtId="0" fontId="22" fillId="2" borderId="5" xfId="1" applyFont="1" applyFill="1" applyBorder="1" applyAlignment="1">
      <alignment horizontal="center" vertical="center"/>
    </xf>
    <xf numFmtId="0" fontId="22" fillId="2" borderId="5" xfId="1" applyFont="1" applyFill="1" applyBorder="1" applyAlignment="1">
      <alignment horizontal="centerContinuous" vertical="center"/>
    </xf>
    <xf numFmtId="0" fontId="22" fillId="2" borderId="6" xfId="1" applyFont="1" applyFill="1" applyBorder="1" applyAlignment="1">
      <alignment horizontal="centerContinuous" vertical="center"/>
    </xf>
    <xf numFmtId="49" fontId="22" fillId="2" borderId="6" xfId="1" applyNumberFormat="1" applyFont="1" applyFill="1" applyBorder="1" applyAlignment="1">
      <alignment horizontal="center" vertical="center"/>
    </xf>
    <xf numFmtId="0" fontId="22" fillId="2" borderId="1" xfId="1" applyFont="1" applyFill="1" applyBorder="1" applyAlignment="1">
      <alignment horizontal="center" vertical="center"/>
    </xf>
    <xf numFmtId="0" fontId="22" fillId="2" borderId="7" xfId="1" applyFont="1" applyFill="1" applyBorder="1" applyAlignment="1">
      <alignment horizontal="centerContinuous" vertical="center"/>
    </xf>
    <xf numFmtId="0" fontId="22" fillId="2" borderId="5" xfId="1" applyFont="1" applyFill="1" applyBorder="1" applyAlignment="1">
      <alignment horizontal="left" vertical="center"/>
    </xf>
    <xf numFmtId="0" fontId="22" fillId="2" borderId="7" xfId="1" applyFont="1" applyFill="1" applyBorder="1" applyAlignment="1">
      <alignment horizontal="center" vertical="center"/>
    </xf>
    <xf numFmtId="0" fontId="22" fillId="2" borderId="4" xfId="1" applyFont="1" applyFill="1" applyBorder="1" applyAlignment="1">
      <alignment horizontal="center" vertical="center"/>
    </xf>
    <xf numFmtId="0" fontId="22" fillId="2" borderId="0" xfId="1" applyFont="1" applyFill="1" applyAlignment="1">
      <alignment horizontal="center"/>
    </xf>
    <xf numFmtId="49" fontId="23" fillId="2" borderId="2" xfId="1" applyNumberFormat="1" applyFont="1" applyFill="1" applyBorder="1" applyAlignment="1" applyProtection="1">
      <alignment horizontal="center" vertical="top"/>
      <protection locked="0"/>
    </xf>
    <xf numFmtId="49" fontId="23" fillId="2" borderId="0" xfId="1" applyNumberFormat="1" applyFont="1" applyFill="1" applyBorder="1" applyAlignment="1" applyProtection="1">
      <alignment horizontal="left" vertical="top"/>
    </xf>
    <xf numFmtId="49" fontId="23" fillId="2" borderId="0" xfId="1" applyNumberFormat="1" applyFont="1" applyFill="1" applyBorder="1" applyAlignment="1" applyProtection="1">
      <alignment horizontal="centerContinuous" vertical="top"/>
    </xf>
    <xf numFmtId="49" fontId="23" fillId="2" borderId="3" xfId="1" applyNumberFormat="1" applyFont="1" applyFill="1" applyBorder="1" applyAlignment="1" applyProtection="1">
      <alignment horizontal="right" vertical="top"/>
    </xf>
    <xf numFmtId="165" fontId="23" fillId="2" borderId="0" xfId="1" applyNumberFormat="1" applyFont="1" applyFill="1" applyBorder="1" applyAlignment="1" applyProtection="1">
      <alignment horizontal="right" vertical="top"/>
    </xf>
    <xf numFmtId="167" fontId="23" fillId="2" borderId="0" xfId="1" applyNumberFormat="1" applyFont="1" applyFill="1" applyBorder="1" applyAlignment="1" applyProtection="1">
      <alignment horizontal="center" vertical="top"/>
      <protection locked="0"/>
    </xf>
    <xf numFmtId="167" fontId="23" fillId="2" borderId="4" xfId="1" applyNumberFormat="1" applyFont="1" applyFill="1" applyBorder="1" applyAlignment="1" applyProtection="1">
      <alignment horizontal="right" vertical="top"/>
      <protection hidden="1"/>
    </xf>
    <xf numFmtId="0" fontId="23" fillId="2" borderId="3" xfId="1" applyFont="1" applyFill="1" applyBorder="1" applyAlignment="1"/>
    <xf numFmtId="0" fontId="23" fillId="2" borderId="4" xfId="1" applyFont="1" applyFill="1" applyBorder="1" applyAlignment="1"/>
    <xf numFmtId="165" fontId="23" fillId="2" borderId="8" xfId="1" applyNumberFormat="1" applyFont="1" applyFill="1" applyBorder="1" applyAlignment="1" applyProtection="1">
      <alignment horizontal="right" vertical="top"/>
    </xf>
    <xf numFmtId="49" fontId="23" fillId="2" borderId="9" xfId="1" applyNumberFormat="1" applyFont="1" applyFill="1" applyBorder="1" applyAlignment="1" applyProtection="1">
      <alignment horizontal="center" vertical="top"/>
      <protection locked="0"/>
    </xf>
    <xf numFmtId="49" fontId="23" fillId="2" borderId="10" xfId="1" applyNumberFormat="1" applyFont="1" applyFill="1" applyBorder="1" applyAlignment="1" applyProtection="1">
      <alignment horizontal="left" vertical="top"/>
    </xf>
    <xf numFmtId="49" fontId="23" fillId="2" borderId="10" xfId="1" applyNumberFormat="1" applyFont="1" applyFill="1" applyBorder="1" applyAlignment="1" applyProtection="1">
      <alignment horizontal="centerContinuous" vertical="top"/>
    </xf>
    <xf numFmtId="49" fontId="23" fillId="2" borderId="11" xfId="1" applyNumberFormat="1" applyFont="1" applyFill="1" applyBorder="1" applyAlignment="1" applyProtection="1">
      <alignment horizontal="right" vertical="top"/>
      <protection locked="0"/>
    </xf>
    <xf numFmtId="167" fontId="23" fillId="2" borderId="10" xfId="1" applyNumberFormat="1" applyFont="1" applyFill="1" applyBorder="1" applyAlignment="1" applyProtection="1">
      <alignment horizontal="right" vertical="top"/>
      <protection locked="0"/>
    </xf>
    <xf numFmtId="167" fontId="23" fillId="2" borderId="10" xfId="1" applyNumberFormat="1" applyFont="1" applyFill="1" applyBorder="1" applyAlignment="1" applyProtection="1">
      <alignment horizontal="center" vertical="top"/>
      <protection locked="0"/>
    </xf>
    <xf numFmtId="167" fontId="23" fillId="2" borderId="12" xfId="1" applyNumberFormat="1" applyFont="1" applyFill="1" applyBorder="1" applyAlignment="1" applyProtection="1">
      <alignment horizontal="right" vertical="top"/>
      <protection hidden="1"/>
    </xf>
    <xf numFmtId="0" fontId="23" fillId="2" borderId="11" xfId="1" applyFont="1" applyFill="1" applyBorder="1" applyAlignment="1"/>
    <xf numFmtId="0" fontId="23" fillId="2" borderId="2" xfId="1" applyFont="1" applyFill="1" applyBorder="1" applyAlignment="1" applyProtection="1">
      <alignment horizontal="center"/>
      <protection locked="0"/>
    </xf>
    <xf numFmtId="164" fontId="23" fillId="2" borderId="0" xfId="1" applyNumberFormat="1" applyFont="1" applyFill="1" applyBorder="1" applyAlignment="1" applyProtection="1">
      <alignment horizontal="left"/>
      <protection locked="0"/>
    </xf>
    <xf numFmtId="0" fontId="23" fillId="2" borderId="0" xfId="1" applyNumberFormat="1" applyFont="1" applyFill="1" applyBorder="1" applyAlignment="1" applyProtection="1">
      <alignment horizontal="left"/>
      <protection locked="0"/>
    </xf>
    <xf numFmtId="0" fontId="23" fillId="2" borderId="0" xfId="1" applyNumberFormat="1" applyFont="1" applyFill="1" applyBorder="1" applyAlignment="1" applyProtection="1">
      <alignment horizontal="centerContinuous"/>
      <protection locked="0"/>
    </xf>
    <xf numFmtId="0" fontId="23" fillId="2" borderId="0" xfId="1" applyFont="1" applyFill="1" applyBorder="1" applyAlignment="1" applyProtection="1">
      <alignment horizontal="right"/>
      <protection locked="0"/>
    </xf>
    <xf numFmtId="166" fontId="22" fillId="2" borderId="13" xfId="1" applyNumberFormat="1" applyFont="1" applyFill="1" applyBorder="1" applyAlignment="1" applyProtection="1">
      <alignment horizontal="right"/>
      <protection hidden="1"/>
    </xf>
    <xf numFmtId="0" fontId="23" fillId="2" borderId="14" xfId="1" applyFont="1" applyFill="1" applyBorder="1" applyAlignment="1">
      <alignment horizontal="right"/>
    </xf>
    <xf numFmtId="167" fontId="23" fillId="2" borderId="0" xfId="1" applyNumberFormat="1" applyFont="1" applyFill="1" applyBorder="1" applyAlignment="1" applyProtection="1">
      <alignment horizontal="right"/>
      <protection locked="0"/>
    </xf>
    <xf numFmtId="167" fontId="23" fillId="2" borderId="0" xfId="1" applyNumberFormat="1" applyFont="1" applyFill="1" applyBorder="1" applyAlignment="1" applyProtection="1">
      <alignment horizontal="center"/>
      <protection locked="0"/>
    </xf>
    <xf numFmtId="167" fontId="23" fillId="2" borderId="0" xfId="1" applyNumberFormat="1" applyFont="1" applyFill="1" applyBorder="1" applyAlignment="1" applyProtection="1">
      <alignment horizontal="right"/>
      <protection hidden="1"/>
    </xf>
    <xf numFmtId="0" fontId="24" fillId="2" borderId="15" xfId="1" applyFont="1" applyFill="1" applyBorder="1" applyAlignment="1" applyProtection="1">
      <alignment horizontal="center" vertical="center"/>
      <protection locked="0"/>
    </xf>
    <xf numFmtId="164" fontId="23" fillId="2" borderId="8" xfId="1" applyNumberFormat="1" applyFont="1" applyFill="1" applyBorder="1" applyAlignment="1" applyProtection="1">
      <alignment horizontal="left" vertical="center"/>
      <protection locked="0"/>
    </xf>
    <xf numFmtId="0" fontId="23" fillId="2" borderId="8" xfId="1" applyNumberFormat="1" applyFont="1" applyFill="1" applyBorder="1" applyAlignment="1" applyProtection="1">
      <alignment horizontal="left" vertical="center"/>
      <protection locked="0"/>
    </xf>
    <xf numFmtId="0" fontId="23" fillId="2" borderId="8" xfId="1" applyNumberFormat="1" applyFont="1" applyFill="1" applyBorder="1" applyAlignment="1" applyProtection="1">
      <alignment horizontal="centerContinuous" vertical="center"/>
      <protection locked="0"/>
    </xf>
    <xf numFmtId="1" fontId="23" fillId="2" borderId="15" xfId="1" applyNumberFormat="1" applyFont="1" applyFill="1" applyBorder="1" applyAlignment="1" applyProtection="1">
      <alignment horizontal="right" vertical="center"/>
      <protection locked="0"/>
    </xf>
    <xf numFmtId="166" fontId="23" fillId="2" borderId="16" xfId="1" applyNumberFormat="1" applyFont="1" applyFill="1" applyBorder="1" applyAlignment="1" applyProtection="1">
      <alignment horizontal="right" vertical="center"/>
      <protection locked="0"/>
    </xf>
    <xf numFmtId="167" fontId="23" fillId="2" borderId="8" xfId="1" applyNumberFormat="1" applyFont="1" applyFill="1" applyBorder="1" applyAlignment="1" applyProtection="1">
      <alignment horizontal="center" vertical="center"/>
      <protection locked="0"/>
    </xf>
    <xf numFmtId="166" fontId="23" fillId="2" borderId="17" xfId="1" applyNumberFormat="1" applyFont="1" applyFill="1" applyBorder="1" applyAlignment="1" applyProtection="1">
      <alignment horizontal="right" vertical="center"/>
      <protection locked="0"/>
    </xf>
    <xf numFmtId="0" fontId="23" fillId="2" borderId="0" xfId="1" applyFont="1" applyFill="1" applyBorder="1">
      <alignment vertical="top"/>
    </xf>
    <xf numFmtId="0" fontId="23" fillId="2" borderId="0" xfId="1" applyFont="1" applyFill="1">
      <alignment vertical="top"/>
    </xf>
    <xf numFmtId="0" fontId="24" fillId="2" borderId="18" xfId="1" applyFont="1" applyFill="1" applyBorder="1" applyAlignment="1" applyProtection="1">
      <alignment horizontal="center" vertical="center"/>
      <protection locked="0"/>
    </xf>
    <xf numFmtId="164" fontId="23" fillId="2" borderId="19" xfId="1" applyNumberFormat="1" applyFont="1" applyFill="1" applyBorder="1" applyAlignment="1" applyProtection="1">
      <alignment horizontal="left" vertical="center"/>
      <protection locked="0"/>
    </xf>
    <xf numFmtId="0" fontId="23" fillId="2" borderId="19" xfId="1" applyNumberFormat="1" applyFont="1" applyFill="1" applyBorder="1" applyAlignment="1" applyProtection="1">
      <alignment horizontal="left" vertical="center"/>
      <protection locked="0"/>
    </xf>
    <xf numFmtId="0" fontId="23" fillId="2" borderId="19" xfId="1" applyNumberFormat="1" applyFont="1" applyFill="1" applyBorder="1" applyAlignment="1" applyProtection="1">
      <alignment horizontal="centerContinuous" vertical="center"/>
      <protection locked="0"/>
    </xf>
    <xf numFmtId="1" fontId="23" fillId="2" borderId="18" xfId="1" applyNumberFormat="1" applyFont="1" applyFill="1" applyBorder="1" applyAlignment="1" applyProtection="1">
      <alignment horizontal="right" vertical="center"/>
      <protection locked="0"/>
    </xf>
    <xf numFmtId="166" fontId="23" fillId="2" borderId="20" xfId="1" applyNumberFormat="1" applyFont="1" applyFill="1" applyBorder="1" applyAlignment="1" applyProtection="1">
      <alignment horizontal="right" vertical="center"/>
      <protection locked="0"/>
    </xf>
    <xf numFmtId="167" fontId="23" fillId="2" borderId="21" xfId="1" applyNumberFormat="1" applyFont="1" applyFill="1" applyBorder="1" applyAlignment="1" applyProtection="1">
      <alignment horizontal="center" vertical="center"/>
      <protection locked="0"/>
    </xf>
    <xf numFmtId="166" fontId="23" fillId="2" borderId="12" xfId="1" applyNumberFormat="1" applyFont="1" applyFill="1" applyBorder="1" applyAlignment="1" applyProtection="1">
      <alignment horizontal="right" vertical="center"/>
      <protection locked="0"/>
    </xf>
    <xf numFmtId="166" fontId="23" fillId="2" borderId="11" xfId="1" applyNumberFormat="1" applyFont="1" applyFill="1" applyBorder="1" applyAlignment="1" applyProtection="1">
      <alignment horizontal="right" vertical="center"/>
      <protection locked="0"/>
    </xf>
    <xf numFmtId="49" fontId="23" fillId="2" borderId="0" xfId="1" applyNumberFormat="1" applyFont="1" applyFill="1" applyAlignment="1"/>
    <xf numFmtId="0" fontId="25" fillId="2" borderId="0" xfId="1" applyFont="1" applyFill="1" applyBorder="1" applyAlignment="1"/>
    <xf numFmtId="49" fontId="23" fillId="2" borderId="0" xfId="1" applyNumberFormat="1" applyFont="1" applyFill="1" applyBorder="1" applyAlignment="1"/>
    <xf numFmtId="0" fontId="23" fillId="2" borderId="0" xfId="1" quotePrefix="1" applyFont="1" applyFill="1" applyBorder="1" applyAlignment="1">
      <alignment horizontal="right"/>
    </xf>
    <xf numFmtId="164" fontId="23" fillId="2" borderId="0" xfId="1" applyNumberFormat="1" applyFont="1" applyFill="1" applyBorder="1" applyAlignment="1">
      <alignment horizontal="centerContinuous"/>
    </xf>
    <xf numFmtId="0" fontId="23" fillId="2" borderId="0" xfId="2" applyFont="1" applyFill="1"/>
    <xf numFmtId="0" fontId="23" fillId="2" borderId="0" xfId="1" applyFont="1" applyFill="1" applyAlignment="1">
      <alignment horizontal="right"/>
    </xf>
    <xf numFmtId="49" fontId="23" fillId="2" borderId="0" xfId="1" applyNumberFormat="1" applyFont="1" applyFill="1" applyAlignment="1">
      <alignment horizontal="right"/>
    </xf>
    <xf numFmtId="49" fontId="26" fillId="2" borderId="3" xfId="1" applyNumberFormat="1" applyFont="1" applyFill="1" applyBorder="1" applyAlignment="1" applyProtection="1">
      <alignment horizontal="right" vertical="top"/>
    </xf>
    <xf numFmtId="0" fontId="28" fillId="0" borderId="0" xfId="0" applyFont="1"/>
    <xf numFmtId="4" fontId="18" fillId="0" borderId="1" xfId="4" applyNumberFormat="1" applyFont="1" applyBorder="1"/>
    <xf numFmtId="0" fontId="18" fillId="0" borderId="1" xfId="0" applyFont="1" applyBorder="1" applyProtection="1">
      <protection locked="0"/>
    </xf>
    <xf numFmtId="0" fontId="18" fillId="0" borderId="1" xfId="0" applyFont="1" applyBorder="1" applyAlignment="1" applyProtection="1">
      <alignment horizontal="left"/>
      <protection locked="0"/>
    </xf>
    <xf numFmtId="0" fontId="31" fillId="0" borderId="1" xfId="0" applyFont="1" applyBorder="1"/>
    <xf numFmtId="0" fontId="31" fillId="0" borderId="1" xfId="4" applyFont="1" applyBorder="1"/>
    <xf numFmtId="0" fontId="31" fillId="0" borderId="0" xfId="0" applyFont="1"/>
    <xf numFmtId="0" fontId="33" fillId="0" borderId="0" xfId="0" applyFont="1" applyAlignment="1" applyProtection="1">
      <alignment horizontal="left"/>
    </xf>
    <xf numFmtId="0" fontId="33" fillId="0" borderId="0" xfId="0" applyFont="1"/>
    <xf numFmtId="0" fontId="33" fillId="0" borderId="0" xfId="0" applyFont="1" applyAlignment="1" applyProtection="1">
      <alignment horizontal="left"/>
      <protection locked="0"/>
    </xf>
    <xf numFmtId="166" fontId="14" fillId="0" borderId="0" xfId="0" applyNumberFormat="1" applyFont="1"/>
    <xf numFmtId="166" fontId="15" fillId="0" borderId="0" xfId="4" applyNumberFormat="1" applyFont="1"/>
    <xf numFmtId="166" fontId="18" fillId="0" borderId="1" xfId="4" applyNumberFormat="1" applyFont="1" applyBorder="1"/>
    <xf numFmtId="166" fontId="18" fillId="0" borderId="0" xfId="0" applyNumberFormat="1" applyFont="1"/>
    <xf numFmtId="0" fontId="20" fillId="0" borderId="1" xfId="0" applyFont="1" applyBorder="1" applyAlignment="1">
      <alignment horizontal="center"/>
    </xf>
    <xf numFmtId="166" fontId="18" fillId="0" borderId="1" xfId="0" applyNumberFormat="1" applyFont="1" applyBorder="1"/>
    <xf numFmtId="0" fontId="18" fillId="0" borderId="1" xfId="0" applyFont="1" applyBorder="1" applyAlignment="1"/>
    <xf numFmtId="0" fontId="33" fillId="0" borderId="1" xfId="0" applyFont="1" applyBorder="1" applyAlignment="1" applyProtection="1">
      <alignment horizontal="left"/>
    </xf>
    <xf numFmtId="0" fontId="33" fillId="0" borderId="1" xfId="0" applyFont="1" applyBorder="1"/>
    <xf numFmtId="0" fontId="33" fillId="0" borderId="1" xfId="0" applyFont="1" applyBorder="1" applyAlignment="1" applyProtection="1">
      <alignment horizontal="left"/>
      <protection locked="0"/>
    </xf>
    <xf numFmtId="0" fontId="36" fillId="0" borderId="0" xfId="0" applyFont="1"/>
    <xf numFmtId="0" fontId="37" fillId="0" borderId="0" xfId="0" applyFont="1"/>
    <xf numFmtId="0" fontId="38" fillId="0" borderId="0" xfId="0" applyFont="1"/>
    <xf numFmtId="0" fontId="30" fillId="0" borderId="0" xfId="0" applyFont="1"/>
    <xf numFmtId="49" fontId="30" fillId="0" borderId="0" xfId="0" applyNumberFormat="1" applyFont="1"/>
    <xf numFmtId="2" fontId="30" fillId="0" borderId="0" xfId="0" applyNumberFormat="1" applyFont="1" applyAlignment="1">
      <alignment horizontal="right"/>
    </xf>
    <xf numFmtId="166" fontId="29" fillId="0" borderId="0" xfId="0" applyNumberFormat="1" applyFont="1"/>
    <xf numFmtId="0" fontId="39" fillId="0" borderId="0" xfId="4" applyFont="1"/>
    <xf numFmtId="0" fontId="40" fillId="0" borderId="0" xfId="4" applyFont="1"/>
    <xf numFmtId="166" fontId="17" fillId="0" borderId="0" xfId="0" applyNumberFormat="1" applyFont="1"/>
    <xf numFmtId="0" fontId="30" fillId="0" borderId="0" xfId="4" applyFont="1"/>
    <xf numFmtId="1" fontId="30" fillId="0" borderId="0" xfId="0" applyNumberFormat="1" applyFont="1"/>
    <xf numFmtId="4" fontId="30" fillId="0" borderId="0" xfId="0" applyNumberFormat="1" applyFont="1"/>
    <xf numFmtId="1" fontId="18" fillId="0" borderId="1" xfId="4" applyNumberFormat="1" applyFont="1" applyBorder="1" applyAlignment="1">
      <alignment horizontal="fill"/>
    </xf>
    <xf numFmtId="0" fontId="18" fillId="0" borderId="1" xfId="4" applyFont="1" applyBorder="1" applyAlignment="1">
      <alignment horizontal="right"/>
    </xf>
    <xf numFmtId="4" fontId="18" fillId="0" borderId="1" xfId="4" applyNumberFormat="1" applyFont="1" applyBorder="1" applyAlignment="1">
      <alignment horizontal="right"/>
    </xf>
    <xf numFmtId="49" fontId="18" fillId="0" borderId="1" xfId="0" applyNumberFormat="1" applyFont="1" applyBorder="1"/>
    <xf numFmtId="1" fontId="18" fillId="0" borderId="1" xfId="4" applyNumberFormat="1" applyFont="1" applyBorder="1"/>
    <xf numFmtId="49" fontId="18" fillId="0" borderId="1" xfId="4" applyNumberFormat="1" applyFont="1" applyBorder="1"/>
    <xf numFmtId="0" fontId="18" fillId="0" borderId="1" xfId="4" applyFont="1" applyBorder="1" applyAlignment="1">
      <alignment horizontal="fill"/>
    </xf>
    <xf numFmtId="166" fontId="18" fillId="0" borderId="1" xfId="4" applyNumberFormat="1" applyFont="1" applyBorder="1" applyAlignment="1">
      <alignment horizontal="right"/>
    </xf>
    <xf numFmtId="0" fontId="37" fillId="0" borderId="0" xfId="4" applyFont="1" applyAlignment="1">
      <alignment wrapText="1"/>
    </xf>
    <xf numFmtId="0" fontId="37" fillId="0" borderId="0" xfId="4" applyFont="1"/>
    <xf numFmtId="0" fontId="41" fillId="0" borderId="0" xfId="0" applyFont="1"/>
    <xf numFmtId="0" fontId="18" fillId="0" borderId="1" xfId="4" applyFont="1" applyBorder="1" applyAlignment="1">
      <alignment wrapText="1"/>
    </xf>
    <xf numFmtId="0" fontId="32" fillId="0" borderId="1" xfId="4" applyFont="1" applyBorder="1" applyAlignment="1">
      <alignment wrapText="1"/>
    </xf>
    <xf numFmtId="166" fontId="37" fillId="0" borderId="0" xfId="4" applyNumberFormat="1" applyFont="1"/>
    <xf numFmtId="166" fontId="18" fillId="0" borderId="0" xfId="4" applyNumberFormat="1" applyFont="1"/>
    <xf numFmtId="166" fontId="31" fillId="0" borderId="1" xfId="4" applyNumberFormat="1" applyFont="1" applyBorder="1"/>
    <xf numFmtId="166" fontId="32" fillId="0" borderId="1" xfId="4" applyNumberFormat="1" applyFont="1" applyBorder="1"/>
    <xf numFmtId="0" fontId="34" fillId="0" borderId="0" xfId="0" applyFont="1" applyBorder="1"/>
    <xf numFmtId="10" fontId="34" fillId="0" borderId="0" xfId="0" applyNumberFormat="1" applyFont="1" applyBorder="1"/>
    <xf numFmtId="4" fontId="34" fillId="0" borderId="0" xfId="0" applyNumberFormat="1" applyFont="1" applyBorder="1"/>
    <xf numFmtId="0" fontId="35" fillId="0" borderId="0" xfId="0" applyFont="1"/>
    <xf numFmtId="0" fontId="35" fillId="0" borderId="0" xfId="0" applyFont="1" applyBorder="1"/>
    <xf numFmtId="0" fontId="34" fillId="0" borderId="0" xfId="0" applyFont="1"/>
    <xf numFmtId="0" fontId="3" fillId="0" borderId="0" xfId="0" applyFont="1" applyBorder="1" applyAlignment="1">
      <alignment horizontal="left" vertical="top" wrapText="1"/>
    </xf>
    <xf numFmtId="49" fontId="27" fillId="2" borderId="0" xfId="1" applyNumberFormat="1" applyFont="1" applyFill="1" applyBorder="1" applyAlignment="1" applyProtection="1">
      <alignment horizontal="left" vertical="top"/>
    </xf>
    <xf numFmtId="49" fontId="27" fillId="2" borderId="3" xfId="1" applyNumberFormat="1" applyFont="1" applyFill="1" applyBorder="1" applyAlignment="1" applyProtection="1">
      <alignment horizontal="left" vertical="top"/>
    </xf>
    <xf numFmtId="0" fontId="23" fillId="2" borderId="8" xfId="1" applyNumberFormat="1" applyFont="1" applyFill="1" applyBorder="1" applyAlignment="1" applyProtection="1">
      <alignment horizontal="left" vertical="center"/>
      <protection locked="0"/>
    </xf>
    <xf numFmtId="0" fontId="23" fillId="2" borderId="17" xfId="1" applyNumberFormat="1" applyFont="1" applyFill="1" applyBorder="1" applyAlignment="1" applyProtection="1">
      <alignment horizontal="left" vertical="center"/>
      <protection locked="0"/>
    </xf>
    <xf numFmtId="0" fontId="23" fillId="2" borderId="19" xfId="1" applyNumberFormat="1" applyFont="1" applyFill="1" applyBorder="1" applyAlignment="1" applyProtection="1">
      <alignment horizontal="left" vertical="center"/>
      <protection locked="0"/>
    </xf>
    <xf numFmtId="0" fontId="23" fillId="2" borderId="21" xfId="1" applyNumberFormat="1" applyFont="1" applyFill="1" applyBorder="1" applyAlignment="1" applyProtection="1">
      <alignment horizontal="left" vertical="center"/>
      <protection locked="0"/>
    </xf>
    <xf numFmtId="49" fontId="27" fillId="2" borderId="10" xfId="1" applyNumberFormat="1" applyFont="1" applyFill="1" applyBorder="1" applyAlignment="1" applyProtection="1">
      <alignment horizontal="left" vertical="top"/>
      <protection locked="0"/>
    </xf>
    <xf numFmtId="49" fontId="27" fillId="2" borderId="11" xfId="1" applyNumberFormat="1" applyFont="1" applyFill="1" applyBorder="1" applyAlignment="1" applyProtection="1">
      <alignment horizontal="left" vertical="top"/>
      <protection locked="0"/>
    </xf>
    <xf numFmtId="49" fontId="26" fillId="2" borderId="4" xfId="1" applyNumberFormat="1" applyFont="1" applyFill="1" applyBorder="1" applyAlignment="1" applyProtection="1">
      <alignment horizontal="left" vertical="top" wrapText="1"/>
    </xf>
    <xf numFmtId="49" fontId="26" fillId="2" borderId="0" xfId="1" applyNumberFormat="1" applyFont="1" applyFill="1" applyBorder="1" applyAlignment="1" applyProtection="1">
      <alignment horizontal="left" vertical="top" wrapText="1"/>
    </xf>
    <xf numFmtId="49" fontId="26" fillId="2" borderId="0" xfId="1" applyNumberFormat="1" applyFont="1" applyFill="1" applyBorder="1" applyAlignment="1" applyProtection="1">
      <alignment horizontal="right" vertical="top"/>
    </xf>
    <xf numFmtId="49" fontId="26" fillId="2" borderId="3" xfId="1" applyNumberFormat="1" applyFont="1" applyFill="1" applyBorder="1" applyAlignment="1" applyProtection="1">
      <alignment horizontal="right" vertical="top"/>
    </xf>
    <xf numFmtId="0" fontId="23" fillId="2" borderId="6" xfId="1" applyFont="1" applyFill="1" applyBorder="1" applyAlignment="1">
      <alignment horizontal="center" vertical="center"/>
    </xf>
    <xf numFmtId="0" fontId="23" fillId="2" borderId="7" xfId="1" applyFont="1" applyFill="1" applyBorder="1" applyAlignment="1">
      <alignment horizontal="center" vertical="center"/>
    </xf>
  </cellXfs>
  <cellStyles count="5">
    <cellStyle name="Normální" xfId="0" builtinId="0"/>
    <cellStyle name="Normální 2" xfId="1"/>
    <cellStyle name="Normální 2 2" xfId="2"/>
    <cellStyle name="normální_SPECIFIK" xfId="3"/>
    <cellStyle name="rozpočet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732</xdr:colOff>
      <xdr:row>0</xdr:row>
      <xdr:rowOff>0</xdr:rowOff>
    </xdr:from>
    <xdr:to>
      <xdr:col>8</xdr:col>
      <xdr:colOff>2190</xdr:colOff>
      <xdr:row>0</xdr:row>
      <xdr:rowOff>0</xdr:rowOff>
    </xdr:to>
    <xdr:sp macro="" textlink="">
      <xdr:nvSpPr>
        <xdr:cNvPr id="2" name="LBL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137892" y="0"/>
          <a:ext cx="8893998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54864" tIns="50292" rIns="54864" bIns="50292" anchor="ctr" upright="1"/>
        <a:lstStyle/>
        <a:p>
          <a:pPr algn="ctr" rtl="0">
            <a:defRPr sz="1000"/>
          </a:pPr>
          <a:r>
            <a:rPr lang="cs-CZ" sz="2600" b="1" i="0" u="none" strike="noStrike" baseline="0">
              <a:solidFill>
                <a:srgbClr val="000000"/>
              </a:solidFill>
              <a:latin typeface="Arial CE"/>
              <a:cs typeface="Arial CE"/>
            </a:rPr>
            <a:t>Cenová nabídka  </a:t>
          </a:r>
        </a:p>
      </xdr:txBody>
    </xdr:sp>
    <xdr:clientData/>
  </xdr:twoCellAnchor>
  <xdr:twoCellAnchor>
    <xdr:from>
      <xdr:col>3</xdr:col>
      <xdr:colOff>102870</xdr:colOff>
      <xdr:row>0</xdr:row>
      <xdr:rowOff>0</xdr:rowOff>
    </xdr:from>
    <xdr:to>
      <xdr:col>5</xdr:col>
      <xdr:colOff>348630</xdr:colOff>
      <xdr:row>0</xdr:row>
      <xdr:rowOff>0</xdr:rowOff>
    </xdr:to>
    <xdr:sp macro="" textlink="">
      <xdr:nvSpPr>
        <xdr:cNvPr id="3" name="INV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240030" y="0"/>
          <a:ext cx="1647840" cy="0"/>
        </a:xfrm>
        <a:prstGeom prst="rect">
          <a:avLst/>
        </a:prstGeom>
        <a:solidFill>
          <a:srgbClr val="FFFFFF"/>
        </a:solidFill>
        <a:ln>
          <a:noFill/>
        </a:ln>
        <a:extLst/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cs-CZ" sz="900" b="1" i="0" u="none" strike="noStrike" baseline="0">
              <a:solidFill>
                <a:srgbClr val="000000"/>
              </a:solidFill>
              <a:latin typeface="Arial CE"/>
              <a:cs typeface="Arial CE"/>
            </a:rPr>
            <a:t>Informace o zakázce</a:t>
          </a:r>
        </a:p>
      </xdr:txBody>
    </xdr:sp>
    <xdr:clientData/>
  </xdr:twoCellAnchor>
  <xdr:twoCellAnchor>
    <xdr:from>
      <xdr:col>3</xdr:col>
      <xdr:colOff>102870</xdr:colOff>
      <xdr:row>0</xdr:row>
      <xdr:rowOff>0</xdr:rowOff>
    </xdr:from>
    <xdr:to>
      <xdr:col>5</xdr:col>
      <xdr:colOff>489590</xdr:colOff>
      <xdr:row>0</xdr:row>
      <xdr:rowOff>0</xdr:rowOff>
    </xdr:to>
    <xdr:sp macro="" textlink="">
      <xdr:nvSpPr>
        <xdr:cNvPr id="4" name="INV1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>
          <a:spLocks noChangeArrowheads="1"/>
        </xdr:cNvSpPr>
      </xdr:nvSpPr>
      <xdr:spPr bwMode="auto">
        <a:xfrm>
          <a:off x="240030" y="0"/>
          <a:ext cx="1788800" cy="0"/>
        </a:xfrm>
        <a:prstGeom prst="rect">
          <a:avLst/>
        </a:prstGeom>
        <a:solidFill>
          <a:srgbClr val="FFFFFF"/>
        </a:solidFill>
        <a:ln>
          <a:noFill/>
        </a:ln>
        <a:extLst/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cs-CZ" sz="900" b="1" i="0" u="none" strike="noStrike" baseline="0">
              <a:solidFill>
                <a:srgbClr val="000000"/>
              </a:solidFill>
              <a:latin typeface="Arial CE"/>
              <a:cs typeface="Arial CE"/>
            </a:rPr>
            <a:t>Informace o zákazníkovi</a:t>
          </a:r>
        </a:p>
        <a:p>
          <a:pPr algn="ctr" rtl="0">
            <a:defRPr sz="1000"/>
          </a:pPr>
          <a:endParaRPr lang="cs-CZ" sz="900" b="1" i="0" u="none" strike="noStrike" baseline="0">
            <a:solidFill>
              <a:srgbClr val="000000"/>
            </a:solidFill>
            <a:latin typeface="Arial CE"/>
            <a:cs typeface="Arial CE"/>
          </a:endParaRPr>
        </a:p>
      </xdr:txBody>
    </xdr:sp>
    <xdr:clientData/>
  </xdr:twoCellAnchor>
  <xdr:twoCellAnchor>
    <xdr:from>
      <xdr:col>9</xdr:col>
      <xdr:colOff>26670</xdr:colOff>
      <xdr:row>0</xdr:row>
      <xdr:rowOff>0</xdr:rowOff>
    </xdr:from>
    <xdr:to>
      <xdr:col>16</xdr:col>
      <xdr:colOff>0</xdr:colOff>
      <xdr:row>0</xdr:row>
      <xdr:rowOff>0</xdr:rowOff>
    </xdr:to>
    <xdr:sp macro="" textlink="">
      <xdr:nvSpPr>
        <xdr:cNvPr id="5" name="LT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9132570" y="0"/>
          <a:ext cx="5276850" cy="0"/>
        </a:xfrm>
        <a:prstGeom prst="rect">
          <a:avLst/>
        </a:prstGeom>
        <a:solidFill>
          <a:srgbClr val="FFFFFF"/>
        </a:solidFill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endParaRPr lang="cs-CZ" sz="1800" b="0" i="0" u="none" strike="noStrike" baseline="0">
            <a:solidFill>
              <a:srgbClr val="000000"/>
            </a:solidFill>
            <a:latin typeface="Arial CE"/>
            <a:cs typeface="Arial CE"/>
          </a:endParaRPr>
        </a:p>
        <a:p>
          <a:pPr algn="l" rtl="0">
            <a:defRPr sz="1000"/>
          </a:pPr>
          <a:r>
            <a:rPr lang="cs-CZ" sz="8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                                        Výstavní 8, CZ 709 00  OSTRAVA</a:t>
          </a:r>
        </a:p>
        <a:p>
          <a:pPr algn="l" rtl="0">
            <a:defRPr sz="1000"/>
          </a:pPr>
          <a:r>
            <a:rPr lang="cs-CZ" sz="8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                                        Tel : 069 / 666 42 11, 0602 757 003</a:t>
          </a:r>
        </a:p>
        <a:p>
          <a:pPr algn="l" rtl="0">
            <a:defRPr sz="1000"/>
          </a:pPr>
          <a:r>
            <a:rPr lang="cs-CZ" sz="8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                                         Fax : 069 / 666 43 76, 0602 794 422</a:t>
          </a:r>
        </a:p>
        <a:p>
          <a:pPr algn="l" rtl="0">
            <a:defRPr sz="1000"/>
          </a:pPr>
          <a:r>
            <a:rPr lang="cs-CZ" sz="8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                                         E-mail : thorn.ostrava@iol.cz</a:t>
          </a:r>
        </a:p>
        <a:p>
          <a:pPr algn="l" rtl="0">
            <a:defRPr sz="1000"/>
          </a:pPr>
          <a:endParaRPr lang="cs-CZ" sz="800" b="0" i="0" u="none" strike="noStrike" baseline="0">
            <a:solidFill>
              <a:srgbClr val="000000"/>
            </a:solidFill>
            <a:latin typeface="Arial CE"/>
            <a:cs typeface="Arial CE"/>
          </a:endParaRPr>
        </a:p>
        <a:p>
          <a:pPr algn="l" rtl="0">
            <a:defRPr sz="1000"/>
          </a:pPr>
          <a:r>
            <a:rPr lang="cs-CZ" sz="8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 </a:t>
          </a:r>
        </a:p>
        <a:p>
          <a:pPr algn="l" rtl="0">
            <a:defRPr sz="1000"/>
          </a:pPr>
          <a:endParaRPr lang="cs-CZ" sz="800" b="0" i="0" u="none" strike="noStrike" baseline="0">
            <a:solidFill>
              <a:srgbClr val="000000"/>
            </a:solidFill>
            <a:latin typeface="Arial CE"/>
            <a:cs typeface="Arial CE"/>
          </a:endParaRPr>
        </a:p>
        <a:p>
          <a:pPr algn="l" rtl="0">
            <a:defRPr sz="1000"/>
          </a:pPr>
          <a:endParaRPr lang="cs-CZ" sz="800" b="0" i="0" u="none" strike="noStrike" baseline="0">
            <a:solidFill>
              <a:srgbClr val="000000"/>
            </a:solidFill>
            <a:latin typeface="Arial CE"/>
            <a:cs typeface="Arial CE"/>
          </a:endParaRPr>
        </a:p>
        <a:p>
          <a:pPr algn="l" rtl="0">
            <a:defRPr sz="1000"/>
          </a:pPr>
          <a:r>
            <a:rPr lang="cs-CZ" sz="8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Nádražní 66, CZ 702 00  OSTRAVA</a:t>
          </a:r>
        </a:p>
        <a:p>
          <a:pPr algn="l" rtl="0">
            <a:defRPr sz="1000"/>
          </a:pPr>
          <a:r>
            <a:rPr lang="cs-CZ" sz="8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Tel : 0042069/6174 753, 00420602/757 003</a:t>
          </a:r>
        </a:p>
        <a:p>
          <a:pPr algn="l" rtl="0">
            <a:defRPr sz="1000"/>
          </a:pPr>
          <a:r>
            <a:rPr lang="cs-CZ" sz="8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Fax : 0042069/6174 750,00420602/794 422</a:t>
          </a:r>
        </a:p>
        <a:p>
          <a:pPr algn="l" rtl="0">
            <a:defRPr sz="1000"/>
          </a:pPr>
          <a:r>
            <a:rPr lang="cs-CZ" sz="8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E-mail : thorn.ostrava@iol.cz</a:t>
          </a:r>
        </a:p>
        <a:p>
          <a:pPr algn="l" rtl="0">
            <a:defRPr sz="1000"/>
          </a:pPr>
          <a:endParaRPr lang="cs-CZ" sz="800" b="0" i="0" u="none" strike="noStrike" baseline="0">
            <a:solidFill>
              <a:srgbClr val="000000"/>
            </a:solidFill>
            <a:latin typeface="Arial CE"/>
            <a:cs typeface="Arial CE"/>
          </a:endParaRPr>
        </a:p>
      </xdr:txBody>
    </xdr:sp>
    <xdr:clientData/>
  </xdr:twoCellAnchor>
  <xdr:twoCellAnchor>
    <xdr:from>
      <xdr:col>3</xdr:col>
      <xdr:colOff>732</xdr:colOff>
      <xdr:row>0</xdr:row>
      <xdr:rowOff>0</xdr:rowOff>
    </xdr:from>
    <xdr:to>
      <xdr:col>8</xdr:col>
      <xdr:colOff>2190</xdr:colOff>
      <xdr:row>0</xdr:row>
      <xdr:rowOff>0</xdr:rowOff>
    </xdr:to>
    <xdr:sp macro="" textlink="">
      <xdr:nvSpPr>
        <xdr:cNvPr id="6" name="text 6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137892" y="0"/>
          <a:ext cx="8893998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54864" tIns="50292" rIns="54864" bIns="50292" anchor="ctr" upright="1"/>
        <a:lstStyle/>
        <a:p>
          <a:pPr algn="ctr" rtl="0">
            <a:defRPr sz="1000"/>
          </a:pPr>
          <a:r>
            <a:rPr lang="cs-CZ" sz="2600" b="1" i="0" u="none" strike="noStrike" baseline="0">
              <a:solidFill>
                <a:srgbClr val="000000"/>
              </a:solidFill>
              <a:latin typeface="Arial CE"/>
              <a:cs typeface="Arial CE"/>
            </a:rPr>
            <a:t>Cenová nabídka  </a:t>
          </a:r>
        </a:p>
      </xdr:txBody>
    </xdr:sp>
    <xdr:clientData/>
  </xdr:twoCellAnchor>
  <xdr:twoCellAnchor>
    <xdr:from>
      <xdr:col>3</xdr:col>
      <xdr:colOff>102870</xdr:colOff>
      <xdr:row>0</xdr:row>
      <xdr:rowOff>0</xdr:rowOff>
    </xdr:from>
    <xdr:to>
      <xdr:col>5</xdr:col>
      <xdr:colOff>348630</xdr:colOff>
      <xdr:row>0</xdr:row>
      <xdr:rowOff>0</xdr:rowOff>
    </xdr:to>
    <xdr:sp macro="" textlink="">
      <xdr:nvSpPr>
        <xdr:cNvPr id="7" name="text 7">
          <a:extLst>
            <a:ext uri="{FF2B5EF4-FFF2-40B4-BE49-F238E27FC236}">
              <a16:creationId xmlns:a16="http://schemas.microsoft.com/office/drawing/2014/main" xmlns="" id="{00000000-0008-0000-0100-000007000000}"/>
            </a:ext>
          </a:extLst>
        </xdr:cNvPr>
        <xdr:cNvSpPr txBox="1">
          <a:spLocks noChangeArrowheads="1"/>
        </xdr:cNvSpPr>
      </xdr:nvSpPr>
      <xdr:spPr bwMode="auto">
        <a:xfrm>
          <a:off x="240030" y="0"/>
          <a:ext cx="1647840" cy="0"/>
        </a:xfrm>
        <a:prstGeom prst="rect">
          <a:avLst/>
        </a:prstGeom>
        <a:solidFill>
          <a:srgbClr val="FFFFFF"/>
        </a:solidFill>
        <a:ln>
          <a:noFill/>
        </a:ln>
        <a:extLst/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cs-CZ" sz="900" b="1" i="0" u="none" strike="noStrike" baseline="0">
              <a:solidFill>
                <a:srgbClr val="000000"/>
              </a:solidFill>
              <a:latin typeface="Arial CE"/>
              <a:cs typeface="Arial CE"/>
            </a:rPr>
            <a:t>Informace o zakázce</a:t>
          </a:r>
        </a:p>
      </xdr:txBody>
    </xdr:sp>
    <xdr:clientData/>
  </xdr:twoCellAnchor>
  <xdr:twoCellAnchor>
    <xdr:from>
      <xdr:col>3</xdr:col>
      <xdr:colOff>102870</xdr:colOff>
      <xdr:row>0</xdr:row>
      <xdr:rowOff>0</xdr:rowOff>
    </xdr:from>
    <xdr:to>
      <xdr:col>5</xdr:col>
      <xdr:colOff>489590</xdr:colOff>
      <xdr:row>0</xdr:row>
      <xdr:rowOff>0</xdr:rowOff>
    </xdr:to>
    <xdr:sp macro="" textlink="">
      <xdr:nvSpPr>
        <xdr:cNvPr id="8" name="text 8">
          <a:extLst>
            <a:ext uri="{FF2B5EF4-FFF2-40B4-BE49-F238E27FC236}">
              <a16:creationId xmlns:a16="http://schemas.microsoft.com/office/drawing/2014/main" xmlns="" id="{00000000-0008-0000-0100-000008000000}"/>
            </a:ext>
          </a:extLst>
        </xdr:cNvPr>
        <xdr:cNvSpPr txBox="1">
          <a:spLocks noChangeArrowheads="1"/>
        </xdr:cNvSpPr>
      </xdr:nvSpPr>
      <xdr:spPr bwMode="auto">
        <a:xfrm>
          <a:off x="240030" y="0"/>
          <a:ext cx="1788800" cy="0"/>
        </a:xfrm>
        <a:prstGeom prst="rect">
          <a:avLst/>
        </a:prstGeom>
        <a:solidFill>
          <a:srgbClr val="FFFFFF"/>
        </a:solidFill>
        <a:ln>
          <a:noFill/>
        </a:ln>
        <a:extLst/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cs-CZ" sz="900" b="1" i="0" u="none" strike="noStrike" baseline="0">
              <a:solidFill>
                <a:srgbClr val="000000"/>
              </a:solidFill>
              <a:latin typeface="Arial CE"/>
              <a:cs typeface="Arial CE"/>
            </a:rPr>
            <a:t>Informace o zákazníkovi</a:t>
          </a:r>
        </a:p>
        <a:p>
          <a:pPr algn="ctr" rtl="0">
            <a:defRPr sz="1000"/>
          </a:pPr>
          <a:endParaRPr lang="cs-CZ" sz="900" b="1" i="0" u="none" strike="noStrike" baseline="0">
            <a:solidFill>
              <a:srgbClr val="000000"/>
            </a:solidFill>
            <a:latin typeface="Arial CE"/>
            <a:cs typeface="Arial CE"/>
          </a:endParaRPr>
        </a:p>
      </xdr:txBody>
    </xdr:sp>
    <xdr:clientData/>
  </xdr:twoCellAnchor>
  <xdr:twoCellAnchor>
    <xdr:from>
      <xdr:col>9</xdr:col>
      <xdr:colOff>26670</xdr:colOff>
      <xdr:row>0</xdr:row>
      <xdr:rowOff>0</xdr:rowOff>
    </xdr:from>
    <xdr:to>
      <xdr:col>16</xdr:col>
      <xdr:colOff>0</xdr:colOff>
      <xdr:row>0</xdr:row>
      <xdr:rowOff>0</xdr:rowOff>
    </xdr:to>
    <xdr:sp macro="" textlink="">
      <xdr:nvSpPr>
        <xdr:cNvPr id="9" name="text 9">
          <a:extLst>
            <a:ext uri="{FF2B5EF4-FFF2-40B4-BE49-F238E27FC236}">
              <a16:creationId xmlns:a16="http://schemas.microsoft.com/office/drawing/2014/main" xmlns="" id="{00000000-0008-0000-0100-000009000000}"/>
            </a:ext>
          </a:extLst>
        </xdr:cNvPr>
        <xdr:cNvSpPr txBox="1">
          <a:spLocks noChangeArrowheads="1"/>
        </xdr:cNvSpPr>
      </xdr:nvSpPr>
      <xdr:spPr bwMode="auto">
        <a:xfrm>
          <a:off x="9132570" y="0"/>
          <a:ext cx="5276850" cy="0"/>
        </a:xfrm>
        <a:prstGeom prst="rect">
          <a:avLst/>
        </a:prstGeom>
        <a:solidFill>
          <a:srgbClr val="FFFFFF"/>
        </a:solidFill>
        <a:ln>
          <a:noFill/>
        </a:ln>
        <a:extLst/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cs-CZ" sz="1800" b="0" i="0" u="none" strike="noStrike" baseline="0">
            <a:solidFill>
              <a:srgbClr val="000000"/>
            </a:solidFill>
            <a:latin typeface="Arial CE"/>
            <a:cs typeface="Arial CE"/>
          </a:endParaRPr>
        </a:p>
        <a:p>
          <a:pPr algn="l" rtl="0">
            <a:defRPr sz="1000"/>
          </a:pPr>
          <a:r>
            <a:rPr lang="cs-CZ" sz="8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                                        Výstavní 8, CZ 709 00  OSTRAVA</a:t>
          </a:r>
        </a:p>
        <a:p>
          <a:pPr algn="l" rtl="0">
            <a:defRPr sz="1000"/>
          </a:pPr>
          <a:r>
            <a:rPr lang="cs-CZ" sz="8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                                        Tel : 069 / 666 42 11, 0602 757 003</a:t>
          </a:r>
        </a:p>
        <a:p>
          <a:pPr algn="l" rtl="0">
            <a:defRPr sz="1000"/>
          </a:pPr>
          <a:r>
            <a:rPr lang="cs-CZ" sz="8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                                         Fax : 069 / 666 43 76, 0602 794 422</a:t>
          </a:r>
        </a:p>
        <a:p>
          <a:pPr algn="l" rtl="0">
            <a:defRPr sz="1000"/>
          </a:pPr>
          <a:r>
            <a:rPr lang="cs-CZ" sz="8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                                         E-mail : thorn.ostrava@iol.cz</a:t>
          </a:r>
        </a:p>
        <a:p>
          <a:pPr algn="l" rtl="0">
            <a:defRPr sz="1000"/>
          </a:pPr>
          <a:endParaRPr lang="cs-CZ" sz="800" b="0" i="0" u="none" strike="noStrike" baseline="0">
            <a:solidFill>
              <a:srgbClr val="000000"/>
            </a:solidFill>
            <a:latin typeface="Arial CE"/>
            <a:cs typeface="Arial CE"/>
          </a:endParaRPr>
        </a:p>
        <a:p>
          <a:pPr algn="l" rtl="0">
            <a:defRPr sz="1000"/>
          </a:pPr>
          <a:r>
            <a:rPr lang="cs-CZ" sz="8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 </a:t>
          </a:r>
        </a:p>
        <a:p>
          <a:pPr algn="l" rtl="0">
            <a:defRPr sz="1000"/>
          </a:pPr>
          <a:endParaRPr lang="cs-CZ" sz="800" b="0" i="0" u="none" strike="noStrike" baseline="0">
            <a:solidFill>
              <a:srgbClr val="000000"/>
            </a:solidFill>
            <a:latin typeface="Arial CE"/>
            <a:cs typeface="Arial CE"/>
          </a:endParaRPr>
        </a:p>
        <a:p>
          <a:pPr algn="l" rtl="0">
            <a:defRPr sz="1000"/>
          </a:pPr>
          <a:endParaRPr lang="cs-CZ" sz="800" b="0" i="0" u="none" strike="noStrike" baseline="0">
            <a:solidFill>
              <a:srgbClr val="000000"/>
            </a:solidFill>
            <a:latin typeface="Arial CE"/>
            <a:cs typeface="Arial CE"/>
          </a:endParaRPr>
        </a:p>
        <a:p>
          <a:pPr algn="l" rtl="0">
            <a:defRPr sz="1000"/>
          </a:pPr>
          <a:r>
            <a:rPr lang="cs-CZ" sz="8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Nádražní 66, CZ 702 00  OSTRAVA</a:t>
          </a:r>
        </a:p>
        <a:p>
          <a:pPr algn="l" rtl="0">
            <a:defRPr sz="1000"/>
          </a:pPr>
          <a:r>
            <a:rPr lang="cs-CZ" sz="8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Tel : 0042069/6174 753, 00420602/757 003</a:t>
          </a:r>
        </a:p>
        <a:p>
          <a:pPr algn="l" rtl="0">
            <a:defRPr sz="1000"/>
          </a:pPr>
          <a:r>
            <a:rPr lang="cs-CZ" sz="8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Fax : 0042069/6174 750,00420602/794 422</a:t>
          </a:r>
        </a:p>
        <a:p>
          <a:pPr algn="l" rtl="0">
            <a:defRPr sz="1000"/>
          </a:pPr>
          <a:r>
            <a:rPr lang="cs-CZ" sz="8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E-mail : thorn.ostrava@iol.cz</a:t>
          </a:r>
        </a:p>
        <a:p>
          <a:pPr algn="l" rtl="0">
            <a:defRPr sz="1000"/>
          </a:pPr>
          <a:endParaRPr lang="cs-CZ" sz="800" b="0" i="0" u="none" strike="noStrike" baseline="0">
            <a:solidFill>
              <a:srgbClr val="000000"/>
            </a:solidFill>
            <a:latin typeface="Arial CE"/>
            <a:cs typeface="Arial CE"/>
          </a:endParaRPr>
        </a:p>
      </xdr:txBody>
    </xdr:sp>
    <xdr:clientData/>
  </xdr:twoCellAnchor>
  <xdr:twoCellAnchor>
    <xdr:from>
      <xdr:col>3</xdr:col>
      <xdr:colOff>732</xdr:colOff>
      <xdr:row>0</xdr:row>
      <xdr:rowOff>0</xdr:rowOff>
    </xdr:from>
    <xdr:to>
      <xdr:col>8</xdr:col>
      <xdr:colOff>2190</xdr:colOff>
      <xdr:row>0</xdr:row>
      <xdr:rowOff>0</xdr:rowOff>
    </xdr:to>
    <xdr:sp macro="" textlink="">
      <xdr:nvSpPr>
        <xdr:cNvPr id="10" name="text 11">
          <a:extLst>
            <a:ext uri="{FF2B5EF4-FFF2-40B4-BE49-F238E27FC236}">
              <a16:creationId xmlns:a16="http://schemas.microsoft.com/office/drawing/2014/main" xmlns="" id="{00000000-0008-0000-0100-00000A000000}"/>
            </a:ext>
          </a:extLst>
        </xdr:cNvPr>
        <xdr:cNvSpPr txBox="1">
          <a:spLocks noChangeArrowheads="1"/>
        </xdr:cNvSpPr>
      </xdr:nvSpPr>
      <xdr:spPr bwMode="auto">
        <a:xfrm>
          <a:off x="137892" y="0"/>
          <a:ext cx="8893998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54864" tIns="50292" rIns="54864" bIns="50292" anchor="ctr" upright="1"/>
        <a:lstStyle/>
        <a:p>
          <a:pPr algn="ctr" rtl="0">
            <a:defRPr sz="1000"/>
          </a:pPr>
          <a:r>
            <a:rPr lang="cs-CZ" sz="2600" b="1" i="0" u="none" strike="noStrike" baseline="0">
              <a:solidFill>
                <a:srgbClr val="000000"/>
              </a:solidFill>
              <a:latin typeface="Arial CE"/>
              <a:cs typeface="Arial CE"/>
            </a:rPr>
            <a:t>Cenová nabídka  </a:t>
          </a:r>
        </a:p>
      </xdr:txBody>
    </xdr:sp>
    <xdr:clientData/>
  </xdr:twoCellAnchor>
  <xdr:twoCellAnchor>
    <xdr:from>
      <xdr:col>3</xdr:col>
      <xdr:colOff>102870</xdr:colOff>
      <xdr:row>0</xdr:row>
      <xdr:rowOff>0</xdr:rowOff>
    </xdr:from>
    <xdr:to>
      <xdr:col>5</xdr:col>
      <xdr:colOff>348630</xdr:colOff>
      <xdr:row>0</xdr:row>
      <xdr:rowOff>0</xdr:rowOff>
    </xdr:to>
    <xdr:sp macro="" textlink="">
      <xdr:nvSpPr>
        <xdr:cNvPr id="11" name="text 12">
          <a:extLst>
            <a:ext uri="{FF2B5EF4-FFF2-40B4-BE49-F238E27FC236}">
              <a16:creationId xmlns:a16="http://schemas.microsoft.com/office/drawing/2014/main" xmlns="" id="{00000000-0008-0000-0100-00000B000000}"/>
            </a:ext>
          </a:extLst>
        </xdr:cNvPr>
        <xdr:cNvSpPr txBox="1">
          <a:spLocks noChangeArrowheads="1"/>
        </xdr:cNvSpPr>
      </xdr:nvSpPr>
      <xdr:spPr bwMode="auto">
        <a:xfrm>
          <a:off x="240030" y="0"/>
          <a:ext cx="1647840" cy="0"/>
        </a:xfrm>
        <a:prstGeom prst="rect">
          <a:avLst/>
        </a:prstGeom>
        <a:solidFill>
          <a:srgbClr val="FFFFFF"/>
        </a:solidFill>
        <a:ln>
          <a:noFill/>
        </a:ln>
        <a:extLst/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cs-CZ" sz="900" b="1" i="0" u="none" strike="noStrike" baseline="0">
              <a:solidFill>
                <a:srgbClr val="000000"/>
              </a:solidFill>
              <a:latin typeface="Arial CE"/>
              <a:cs typeface="Arial CE"/>
            </a:rPr>
            <a:t>Informace o zakázce</a:t>
          </a:r>
        </a:p>
      </xdr:txBody>
    </xdr:sp>
    <xdr:clientData/>
  </xdr:twoCellAnchor>
  <xdr:twoCellAnchor>
    <xdr:from>
      <xdr:col>3</xdr:col>
      <xdr:colOff>102870</xdr:colOff>
      <xdr:row>0</xdr:row>
      <xdr:rowOff>0</xdr:rowOff>
    </xdr:from>
    <xdr:to>
      <xdr:col>5</xdr:col>
      <xdr:colOff>489590</xdr:colOff>
      <xdr:row>0</xdr:row>
      <xdr:rowOff>0</xdr:rowOff>
    </xdr:to>
    <xdr:sp macro="" textlink="">
      <xdr:nvSpPr>
        <xdr:cNvPr id="12" name="text 13">
          <a:extLst>
            <a:ext uri="{FF2B5EF4-FFF2-40B4-BE49-F238E27FC236}">
              <a16:creationId xmlns:a16="http://schemas.microsoft.com/office/drawing/2014/main" xmlns="" id="{00000000-0008-0000-0100-00000C000000}"/>
            </a:ext>
          </a:extLst>
        </xdr:cNvPr>
        <xdr:cNvSpPr txBox="1">
          <a:spLocks noChangeArrowheads="1"/>
        </xdr:cNvSpPr>
      </xdr:nvSpPr>
      <xdr:spPr bwMode="auto">
        <a:xfrm>
          <a:off x="240030" y="0"/>
          <a:ext cx="1788800" cy="0"/>
        </a:xfrm>
        <a:prstGeom prst="rect">
          <a:avLst/>
        </a:prstGeom>
        <a:solidFill>
          <a:srgbClr val="FFFFFF"/>
        </a:solidFill>
        <a:ln>
          <a:noFill/>
        </a:ln>
        <a:extLst/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cs-CZ" sz="900" b="1" i="0" u="none" strike="noStrike" baseline="0">
              <a:solidFill>
                <a:srgbClr val="000000"/>
              </a:solidFill>
              <a:latin typeface="Arial CE"/>
              <a:cs typeface="Arial CE"/>
            </a:rPr>
            <a:t>Informace o zákazníkovi</a:t>
          </a:r>
        </a:p>
        <a:p>
          <a:pPr algn="ctr" rtl="0">
            <a:defRPr sz="1000"/>
          </a:pPr>
          <a:endParaRPr lang="cs-CZ" sz="900" b="1" i="0" u="none" strike="noStrike" baseline="0">
            <a:solidFill>
              <a:srgbClr val="000000"/>
            </a:solidFill>
            <a:latin typeface="Arial CE"/>
            <a:cs typeface="Arial CE"/>
          </a:endParaRPr>
        </a:p>
      </xdr:txBody>
    </xdr:sp>
    <xdr:clientData/>
  </xdr:twoCellAnchor>
  <xdr:twoCellAnchor>
    <xdr:from>
      <xdr:col>9</xdr:col>
      <xdr:colOff>26670</xdr:colOff>
      <xdr:row>0</xdr:row>
      <xdr:rowOff>0</xdr:rowOff>
    </xdr:from>
    <xdr:to>
      <xdr:col>16</xdr:col>
      <xdr:colOff>0</xdr:colOff>
      <xdr:row>0</xdr:row>
      <xdr:rowOff>0</xdr:rowOff>
    </xdr:to>
    <xdr:sp macro="" textlink="">
      <xdr:nvSpPr>
        <xdr:cNvPr id="13" name="text 14">
          <a:extLst>
            <a:ext uri="{FF2B5EF4-FFF2-40B4-BE49-F238E27FC236}">
              <a16:creationId xmlns:a16="http://schemas.microsoft.com/office/drawing/2014/main" xmlns="" id="{00000000-0008-0000-0100-00000D000000}"/>
            </a:ext>
          </a:extLst>
        </xdr:cNvPr>
        <xdr:cNvSpPr txBox="1">
          <a:spLocks noChangeArrowheads="1"/>
        </xdr:cNvSpPr>
      </xdr:nvSpPr>
      <xdr:spPr bwMode="auto">
        <a:xfrm>
          <a:off x="9132570" y="0"/>
          <a:ext cx="5276850" cy="0"/>
        </a:xfrm>
        <a:prstGeom prst="rect">
          <a:avLst/>
        </a:prstGeom>
        <a:solidFill>
          <a:srgbClr val="FFFFFF"/>
        </a:solidFill>
        <a:ln>
          <a:noFill/>
        </a:ln>
        <a:extLst/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cs-CZ" sz="1800" b="0" i="0" u="none" strike="noStrike" baseline="0">
            <a:solidFill>
              <a:srgbClr val="000000"/>
            </a:solidFill>
            <a:latin typeface="Arial CE"/>
            <a:cs typeface="Arial CE"/>
          </a:endParaRPr>
        </a:p>
        <a:p>
          <a:pPr algn="l" rtl="0">
            <a:defRPr sz="1000"/>
          </a:pPr>
          <a:r>
            <a:rPr lang="cs-CZ" sz="8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                                        Výstavní 8, CZ 709 00  OSTRAVA</a:t>
          </a:r>
        </a:p>
        <a:p>
          <a:pPr algn="l" rtl="0">
            <a:defRPr sz="1000"/>
          </a:pPr>
          <a:r>
            <a:rPr lang="cs-CZ" sz="8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                                        Tel : 069 / 666 42 11, 0602 757 003</a:t>
          </a:r>
        </a:p>
        <a:p>
          <a:pPr algn="l" rtl="0">
            <a:defRPr sz="1000"/>
          </a:pPr>
          <a:r>
            <a:rPr lang="cs-CZ" sz="8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                                         Fax : 069 / 666 43 76, 0602 794 422</a:t>
          </a:r>
        </a:p>
        <a:p>
          <a:pPr algn="l" rtl="0">
            <a:defRPr sz="1000"/>
          </a:pPr>
          <a:r>
            <a:rPr lang="cs-CZ" sz="8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                                         E-mail : thorn.ostrava@iol.cz</a:t>
          </a:r>
        </a:p>
        <a:p>
          <a:pPr algn="l" rtl="0">
            <a:defRPr sz="1000"/>
          </a:pPr>
          <a:endParaRPr lang="cs-CZ" sz="800" b="0" i="0" u="none" strike="noStrike" baseline="0">
            <a:solidFill>
              <a:srgbClr val="000000"/>
            </a:solidFill>
            <a:latin typeface="Arial CE"/>
            <a:cs typeface="Arial CE"/>
          </a:endParaRPr>
        </a:p>
        <a:p>
          <a:pPr algn="l" rtl="0">
            <a:defRPr sz="1000"/>
          </a:pPr>
          <a:r>
            <a:rPr lang="cs-CZ" sz="8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 </a:t>
          </a:r>
        </a:p>
        <a:p>
          <a:pPr algn="l" rtl="0">
            <a:defRPr sz="1000"/>
          </a:pPr>
          <a:endParaRPr lang="cs-CZ" sz="800" b="0" i="0" u="none" strike="noStrike" baseline="0">
            <a:solidFill>
              <a:srgbClr val="000000"/>
            </a:solidFill>
            <a:latin typeface="Arial CE"/>
            <a:cs typeface="Arial CE"/>
          </a:endParaRPr>
        </a:p>
        <a:p>
          <a:pPr algn="l" rtl="0">
            <a:defRPr sz="1000"/>
          </a:pPr>
          <a:endParaRPr lang="cs-CZ" sz="800" b="0" i="0" u="none" strike="noStrike" baseline="0">
            <a:solidFill>
              <a:srgbClr val="000000"/>
            </a:solidFill>
            <a:latin typeface="Arial CE"/>
            <a:cs typeface="Arial CE"/>
          </a:endParaRPr>
        </a:p>
        <a:p>
          <a:pPr algn="l" rtl="0">
            <a:defRPr sz="1000"/>
          </a:pPr>
          <a:r>
            <a:rPr lang="cs-CZ" sz="8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Nádražní 66, CZ 702 00  OSTRAVA</a:t>
          </a:r>
        </a:p>
        <a:p>
          <a:pPr algn="l" rtl="0">
            <a:defRPr sz="1000"/>
          </a:pPr>
          <a:r>
            <a:rPr lang="cs-CZ" sz="8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Tel : 0042069/6174 753, 00420602/757 003</a:t>
          </a:r>
        </a:p>
        <a:p>
          <a:pPr algn="l" rtl="0">
            <a:defRPr sz="1000"/>
          </a:pPr>
          <a:r>
            <a:rPr lang="cs-CZ" sz="8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Fax : 0042069/6174 750,00420602/794 422</a:t>
          </a:r>
        </a:p>
        <a:p>
          <a:pPr algn="l" rtl="0">
            <a:defRPr sz="1000"/>
          </a:pPr>
          <a:r>
            <a:rPr lang="cs-CZ" sz="8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E-mail : thorn.ostrava@iol.cz</a:t>
          </a:r>
        </a:p>
        <a:p>
          <a:pPr algn="l" rtl="0">
            <a:defRPr sz="1000"/>
          </a:pPr>
          <a:endParaRPr lang="cs-CZ" sz="800" b="0" i="0" u="none" strike="noStrike" baseline="0">
            <a:solidFill>
              <a:srgbClr val="000000"/>
            </a:solidFill>
            <a:latin typeface="Arial CE"/>
            <a:cs typeface="Arial CE"/>
          </a:endParaRPr>
        </a:p>
      </xdr:txBody>
    </xdr:sp>
    <xdr:clientData/>
  </xdr:twoCellAnchor>
  <xdr:twoCellAnchor>
    <xdr:from>
      <xdr:col>3</xdr:col>
      <xdr:colOff>732</xdr:colOff>
      <xdr:row>0</xdr:row>
      <xdr:rowOff>0</xdr:rowOff>
    </xdr:from>
    <xdr:to>
      <xdr:col>8</xdr:col>
      <xdr:colOff>2190</xdr:colOff>
      <xdr:row>0</xdr:row>
      <xdr:rowOff>0</xdr:rowOff>
    </xdr:to>
    <xdr:sp macro="" textlink="">
      <xdr:nvSpPr>
        <xdr:cNvPr id="14" name="text 16">
          <a:extLst>
            <a:ext uri="{FF2B5EF4-FFF2-40B4-BE49-F238E27FC236}">
              <a16:creationId xmlns:a16="http://schemas.microsoft.com/office/drawing/2014/main" xmlns="" id="{00000000-0008-0000-0100-00000E000000}"/>
            </a:ext>
          </a:extLst>
        </xdr:cNvPr>
        <xdr:cNvSpPr txBox="1">
          <a:spLocks noChangeArrowheads="1"/>
        </xdr:cNvSpPr>
      </xdr:nvSpPr>
      <xdr:spPr bwMode="auto">
        <a:xfrm>
          <a:off x="137892" y="0"/>
          <a:ext cx="8893998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54864" tIns="50292" rIns="54864" bIns="50292" anchor="ctr" upright="1"/>
        <a:lstStyle/>
        <a:p>
          <a:pPr algn="ctr" rtl="0">
            <a:defRPr sz="1000"/>
          </a:pPr>
          <a:r>
            <a:rPr lang="cs-CZ" sz="2600" b="1" i="0" u="none" strike="noStrike" baseline="0">
              <a:solidFill>
                <a:srgbClr val="000000"/>
              </a:solidFill>
              <a:latin typeface="Arial CE"/>
              <a:cs typeface="Arial CE"/>
            </a:rPr>
            <a:t>Cenová nabídka  </a:t>
          </a:r>
        </a:p>
      </xdr:txBody>
    </xdr:sp>
    <xdr:clientData/>
  </xdr:twoCellAnchor>
  <xdr:twoCellAnchor>
    <xdr:from>
      <xdr:col>3</xdr:col>
      <xdr:colOff>102870</xdr:colOff>
      <xdr:row>0</xdr:row>
      <xdr:rowOff>0</xdr:rowOff>
    </xdr:from>
    <xdr:to>
      <xdr:col>5</xdr:col>
      <xdr:colOff>348630</xdr:colOff>
      <xdr:row>0</xdr:row>
      <xdr:rowOff>0</xdr:rowOff>
    </xdr:to>
    <xdr:sp macro="" textlink="">
      <xdr:nvSpPr>
        <xdr:cNvPr id="15" name="text 17">
          <a:extLst>
            <a:ext uri="{FF2B5EF4-FFF2-40B4-BE49-F238E27FC236}">
              <a16:creationId xmlns:a16="http://schemas.microsoft.com/office/drawing/2014/main" xmlns="" id="{00000000-0008-0000-0100-00000F000000}"/>
            </a:ext>
          </a:extLst>
        </xdr:cNvPr>
        <xdr:cNvSpPr txBox="1">
          <a:spLocks noChangeArrowheads="1"/>
        </xdr:cNvSpPr>
      </xdr:nvSpPr>
      <xdr:spPr bwMode="auto">
        <a:xfrm>
          <a:off x="240030" y="0"/>
          <a:ext cx="1647840" cy="0"/>
        </a:xfrm>
        <a:prstGeom prst="rect">
          <a:avLst/>
        </a:prstGeom>
        <a:solidFill>
          <a:srgbClr val="FFFFFF"/>
        </a:solidFill>
        <a:ln>
          <a:noFill/>
        </a:ln>
        <a:extLst/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cs-CZ" sz="900" b="1" i="0" u="none" strike="noStrike" baseline="0">
              <a:solidFill>
                <a:srgbClr val="000000"/>
              </a:solidFill>
              <a:latin typeface="Arial CE"/>
              <a:cs typeface="Arial CE"/>
            </a:rPr>
            <a:t>Informace o zakázce</a:t>
          </a:r>
        </a:p>
      </xdr:txBody>
    </xdr:sp>
    <xdr:clientData/>
  </xdr:twoCellAnchor>
  <xdr:twoCellAnchor>
    <xdr:from>
      <xdr:col>3</xdr:col>
      <xdr:colOff>102870</xdr:colOff>
      <xdr:row>0</xdr:row>
      <xdr:rowOff>0</xdr:rowOff>
    </xdr:from>
    <xdr:to>
      <xdr:col>5</xdr:col>
      <xdr:colOff>489590</xdr:colOff>
      <xdr:row>0</xdr:row>
      <xdr:rowOff>0</xdr:rowOff>
    </xdr:to>
    <xdr:sp macro="" textlink="">
      <xdr:nvSpPr>
        <xdr:cNvPr id="16" name="text 18">
          <a:extLst>
            <a:ext uri="{FF2B5EF4-FFF2-40B4-BE49-F238E27FC236}">
              <a16:creationId xmlns:a16="http://schemas.microsoft.com/office/drawing/2014/main" xmlns="" id="{00000000-0008-0000-0100-000010000000}"/>
            </a:ext>
          </a:extLst>
        </xdr:cNvPr>
        <xdr:cNvSpPr txBox="1">
          <a:spLocks noChangeArrowheads="1"/>
        </xdr:cNvSpPr>
      </xdr:nvSpPr>
      <xdr:spPr bwMode="auto">
        <a:xfrm>
          <a:off x="240030" y="0"/>
          <a:ext cx="1788800" cy="0"/>
        </a:xfrm>
        <a:prstGeom prst="rect">
          <a:avLst/>
        </a:prstGeom>
        <a:solidFill>
          <a:srgbClr val="FFFFFF"/>
        </a:solidFill>
        <a:ln>
          <a:noFill/>
        </a:ln>
        <a:extLst/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cs-CZ" sz="900" b="1" i="0" u="none" strike="noStrike" baseline="0">
              <a:solidFill>
                <a:srgbClr val="000000"/>
              </a:solidFill>
              <a:latin typeface="Arial CE"/>
              <a:cs typeface="Arial CE"/>
            </a:rPr>
            <a:t>Informace o zákazníkovi</a:t>
          </a:r>
        </a:p>
        <a:p>
          <a:pPr algn="ctr" rtl="0">
            <a:defRPr sz="1000"/>
          </a:pPr>
          <a:endParaRPr lang="cs-CZ" sz="900" b="1" i="0" u="none" strike="noStrike" baseline="0">
            <a:solidFill>
              <a:srgbClr val="000000"/>
            </a:solidFill>
            <a:latin typeface="Arial CE"/>
            <a:cs typeface="Arial CE"/>
          </a:endParaRPr>
        </a:p>
      </xdr:txBody>
    </xdr:sp>
    <xdr:clientData/>
  </xdr:twoCellAnchor>
  <xdr:twoCellAnchor>
    <xdr:from>
      <xdr:col>9</xdr:col>
      <xdr:colOff>26670</xdr:colOff>
      <xdr:row>0</xdr:row>
      <xdr:rowOff>0</xdr:rowOff>
    </xdr:from>
    <xdr:to>
      <xdr:col>16</xdr:col>
      <xdr:colOff>0</xdr:colOff>
      <xdr:row>0</xdr:row>
      <xdr:rowOff>0</xdr:rowOff>
    </xdr:to>
    <xdr:sp macro="" textlink="">
      <xdr:nvSpPr>
        <xdr:cNvPr id="17" name="text 19">
          <a:extLst>
            <a:ext uri="{FF2B5EF4-FFF2-40B4-BE49-F238E27FC236}">
              <a16:creationId xmlns:a16="http://schemas.microsoft.com/office/drawing/2014/main" xmlns="" id="{00000000-0008-0000-0100-000011000000}"/>
            </a:ext>
          </a:extLst>
        </xdr:cNvPr>
        <xdr:cNvSpPr txBox="1">
          <a:spLocks noChangeArrowheads="1"/>
        </xdr:cNvSpPr>
      </xdr:nvSpPr>
      <xdr:spPr bwMode="auto">
        <a:xfrm>
          <a:off x="9132570" y="0"/>
          <a:ext cx="5276850" cy="0"/>
        </a:xfrm>
        <a:prstGeom prst="rect">
          <a:avLst/>
        </a:prstGeom>
        <a:solidFill>
          <a:srgbClr val="FFFFFF"/>
        </a:solidFill>
        <a:ln>
          <a:noFill/>
        </a:ln>
        <a:extLst/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cs-CZ" sz="1800" b="0" i="0" u="none" strike="noStrike" baseline="0">
            <a:solidFill>
              <a:srgbClr val="000000"/>
            </a:solidFill>
            <a:latin typeface="Arial CE"/>
            <a:cs typeface="Arial CE"/>
          </a:endParaRPr>
        </a:p>
        <a:p>
          <a:pPr algn="l" rtl="0">
            <a:defRPr sz="1000"/>
          </a:pPr>
          <a:r>
            <a:rPr lang="cs-CZ" sz="8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                                        Výstavní 8, CZ 709 00  OSTRAVA</a:t>
          </a:r>
        </a:p>
        <a:p>
          <a:pPr algn="l" rtl="0">
            <a:defRPr sz="1000"/>
          </a:pPr>
          <a:r>
            <a:rPr lang="cs-CZ" sz="8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                                        Tel : 069 / 666 42 11, 0602 757 003</a:t>
          </a:r>
        </a:p>
        <a:p>
          <a:pPr algn="l" rtl="0">
            <a:defRPr sz="1000"/>
          </a:pPr>
          <a:r>
            <a:rPr lang="cs-CZ" sz="8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                                         Fax : 069 / 666 43 76, 0602 794 422</a:t>
          </a:r>
        </a:p>
        <a:p>
          <a:pPr algn="l" rtl="0">
            <a:defRPr sz="1000"/>
          </a:pPr>
          <a:r>
            <a:rPr lang="cs-CZ" sz="8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                                         E-mail : thorn.ostrava@iol.cz</a:t>
          </a:r>
        </a:p>
        <a:p>
          <a:pPr algn="l" rtl="0">
            <a:defRPr sz="1000"/>
          </a:pPr>
          <a:endParaRPr lang="cs-CZ" sz="800" b="0" i="0" u="none" strike="noStrike" baseline="0">
            <a:solidFill>
              <a:srgbClr val="000000"/>
            </a:solidFill>
            <a:latin typeface="Arial CE"/>
            <a:cs typeface="Arial CE"/>
          </a:endParaRPr>
        </a:p>
        <a:p>
          <a:pPr algn="l" rtl="0">
            <a:defRPr sz="1000"/>
          </a:pPr>
          <a:r>
            <a:rPr lang="cs-CZ" sz="8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 </a:t>
          </a:r>
        </a:p>
        <a:p>
          <a:pPr algn="l" rtl="0">
            <a:defRPr sz="1000"/>
          </a:pPr>
          <a:endParaRPr lang="cs-CZ" sz="800" b="0" i="0" u="none" strike="noStrike" baseline="0">
            <a:solidFill>
              <a:srgbClr val="000000"/>
            </a:solidFill>
            <a:latin typeface="Arial CE"/>
            <a:cs typeface="Arial CE"/>
          </a:endParaRPr>
        </a:p>
        <a:p>
          <a:pPr algn="l" rtl="0">
            <a:defRPr sz="1000"/>
          </a:pPr>
          <a:endParaRPr lang="cs-CZ" sz="800" b="0" i="0" u="none" strike="noStrike" baseline="0">
            <a:solidFill>
              <a:srgbClr val="000000"/>
            </a:solidFill>
            <a:latin typeface="Arial CE"/>
            <a:cs typeface="Arial CE"/>
          </a:endParaRPr>
        </a:p>
        <a:p>
          <a:pPr algn="l" rtl="0">
            <a:defRPr sz="1000"/>
          </a:pPr>
          <a:r>
            <a:rPr lang="cs-CZ" sz="8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Nádražní 66, CZ 702 00  OSTRAVA</a:t>
          </a:r>
        </a:p>
        <a:p>
          <a:pPr algn="l" rtl="0">
            <a:defRPr sz="1000"/>
          </a:pPr>
          <a:r>
            <a:rPr lang="cs-CZ" sz="8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Tel : 0042069/6174 753, 00420602/757 003</a:t>
          </a:r>
        </a:p>
        <a:p>
          <a:pPr algn="l" rtl="0">
            <a:defRPr sz="1000"/>
          </a:pPr>
          <a:r>
            <a:rPr lang="cs-CZ" sz="8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Fax : 0042069/6174 750,00420602/794 422</a:t>
          </a:r>
        </a:p>
        <a:p>
          <a:pPr algn="l" rtl="0">
            <a:defRPr sz="1000"/>
          </a:pPr>
          <a:r>
            <a:rPr lang="cs-CZ" sz="8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E-mail : thorn.ostrava@iol.cz</a:t>
          </a:r>
        </a:p>
        <a:p>
          <a:pPr algn="l" rtl="0">
            <a:defRPr sz="1000"/>
          </a:pPr>
          <a:endParaRPr lang="cs-CZ" sz="800" b="0" i="0" u="none" strike="noStrike" baseline="0">
            <a:solidFill>
              <a:srgbClr val="000000"/>
            </a:solidFill>
            <a:latin typeface="Arial CE"/>
            <a:cs typeface="Arial CE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J50"/>
  <sheetViews>
    <sheetView tabSelected="1" view="pageLayout" topLeftCell="A13" zoomScaleNormal="100" workbookViewId="0">
      <selection activeCell="H43" sqref="H43"/>
    </sheetView>
  </sheetViews>
  <sheetFormatPr defaultColWidth="10.875" defaultRowHeight="12.75" x14ac:dyDescent="0.2"/>
  <cols>
    <col min="1" max="1" width="20.625" style="1" customWidth="1"/>
    <col min="2" max="2" width="10.625" style="1" customWidth="1"/>
    <col min="3" max="3" width="8.375" style="1" customWidth="1"/>
    <col min="4" max="4" width="3.125" style="1" customWidth="1"/>
    <col min="5" max="5" width="6.625" style="1" customWidth="1"/>
    <col min="6" max="6" width="3.625" style="1" customWidth="1"/>
    <col min="7" max="7" width="6.5" style="2" customWidth="1"/>
    <col min="8" max="8" width="19.5" style="2" customWidth="1"/>
    <col min="9" max="10" width="1.625" style="1" customWidth="1"/>
    <col min="11" max="16384" width="10.875" style="1"/>
  </cols>
  <sheetData>
    <row r="1" spans="1:10" ht="15.75" x14ac:dyDescent="0.25">
      <c r="A1" s="3"/>
      <c r="B1" s="3"/>
      <c r="C1" s="4"/>
      <c r="D1" s="5"/>
      <c r="E1" s="6"/>
    </row>
    <row r="4" spans="1:10" ht="25.5" x14ac:dyDescent="0.35">
      <c r="A4" s="30" t="s">
        <v>103</v>
      </c>
      <c r="B4" s="9"/>
      <c r="C4" s="9"/>
      <c r="D4" s="9"/>
      <c r="E4" s="9"/>
      <c r="F4" s="9"/>
      <c r="G4" s="31"/>
      <c r="H4" s="31"/>
    </row>
    <row r="5" spans="1:10" x14ac:dyDescent="0.2">
      <c r="A5" s="9"/>
      <c r="B5" s="9"/>
      <c r="C5" s="9"/>
      <c r="D5" s="9"/>
      <c r="E5" s="9"/>
      <c r="F5" s="9"/>
      <c r="G5" s="31"/>
      <c r="H5" s="31"/>
    </row>
    <row r="6" spans="1:10" ht="15" x14ac:dyDescent="0.3">
      <c r="A6" s="9"/>
      <c r="B6" s="32" t="s">
        <v>121</v>
      </c>
      <c r="C6" s="9"/>
      <c r="D6" s="9"/>
      <c r="E6" s="9"/>
      <c r="F6" s="9"/>
      <c r="G6" s="31"/>
      <c r="H6" s="31"/>
    </row>
    <row r="7" spans="1:10" ht="16.5" x14ac:dyDescent="0.3">
      <c r="A7" s="9"/>
      <c r="B7" s="32" t="s">
        <v>122</v>
      </c>
      <c r="C7" s="10"/>
      <c r="D7" s="10"/>
      <c r="E7" s="10"/>
      <c r="F7" s="9"/>
      <c r="G7" s="31"/>
      <c r="H7" s="31"/>
    </row>
    <row r="8" spans="1:10" ht="16.5" x14ac:dyDescent="0.3">
      <c r="A8" s="9"/>
      <c r="B8" s="32" t="s">
        <v>123</v>
      </c>
      <c r="C8" s="10"/>
      <c r="D8" s="10"/>
      <c r="E8" s="10"/>
      <c r="F8" s="9"/>
      <c r="G8" s="31"/>
      <c r="H8" s="31"/>
    </row>
    <row r="9" spans="1:10" ht="15.75" x14ac:dyDescent="0.25">
      <c r="A9" s="10" t="s">
        <v>0</v>
      </c>
      <c r="B9" s="33"/>
      <c r="C9" s="10"/>
      <c r="D9" s="10"/>
      <c r="E9" s="10"/>
      <c r="F9" s="10"/>
      <c r="G9" s="34"/>
      <c r="H9" s="34"/>
    </row>
    <row r="10" spans="1:10" x14ac:dyDescent="0.2">
      <c r="A10" s="9" t="s">
        <v>1</v>
      </c>
      <c r="B10" s="9"/>
      <c r="C10" s="9"/>
      <c r="D10" s="9"/>
      <c r="E10" s="9"/>
      <c r="F10" s="9"/>
      <c r="G10" s="31"/>
      <c r="H10" s="31"/>
    </row>
    <row r="11" spans="1:10" x14ac:dyDescent="0.2">
      <c r="A11" s="9" t="s">
        <v>2</v>
      </c>
      <c r="B11" s="9"/>
      <c r="C11" s="9"/>
      <c r="D11" s="9"/>
      <c r="E11" s="9"/>
      <c r="F11" s="9"/>
      <c r="G11" s="31"/>
      <c r="H11" s="31"/>
    </row>
    <row r="12" spans="1:10" ht="34.5" customHeight="1" x14ac:dyDescent="0.25">
      <c r="A12" s="191"/>
      <c r="B12" s="191"/>
      <c r="C12" s="191"/>
      <c r="D12" s="191"/>
      <c r="E12" s="191"/>
      <c r="F12" s="191"/>
      <c r="G12" s="191"/>
      <c r="H12" s="191"/>
      <c r="J12" s="8"/>
    </row>
    <row r="13" spans="1:10" ht="15.75" x14ac:dyDescent="0.25">
      <c r="A13" s="10" t="s">
        <v>3</v>
      </c>
      <c r="B13" s="10"/>
      <c r="C13" s="10"/>
      <c r="D13" s="10"/>
      <c r="E13" s="35"/>
      <c r="F13" s="10"/>
      <c r="G13" s="34"/>
      <c r="H13" s="31"/>
      <c r="I13" s="9"/>
      <c r="J13" s="9"/>
    </row>
    <row r="14" spans="1:10" x14ac:dyDescent="0.2">
      <c r="A14" s="9"/>
      <c r="B14" s="9"/>
      <c r="C14" s="9"/>
      <c r="D14" s="9"/>
      <c r="E14" s="9"/>
      <c r="F14" s="9"/>
      <c r="G14" s="31"/>
      <c r="H14" s="31"/>
      <c r="I14" s="9"/>
      <c r="J14" s="9"/>
    </row>
    <row r="15" spans="1:10" x14ac:dyDescent="0.2">
      <c r="A15" s="9" t="s">
        <v>4</v>
      </c>
      <c r="B15" s="9"/>
      <c r="C15" s="9"/>
      <c r="D15" s="9"/>
      <c r="E15" s="9"/>
      <c r="F15" s="9"/>
      <c r="G15" s="31"/>
      <c r="H15" s="31">
        <f>'Seznam specifikací'!G8</f>
        <v>0</v>
      </c>
      <c r="J15" s="9"/>
    </row>
    <row r="16" spans="1:10" s="7" customFormat="1" ht="15.75" x14ac:dyDescent="0.25">
      <c r="A16" s="9" t="s">
        <v>172</v>
      </c>
      <c r="B16" s="9"/>
      <c r="C16" s="9"/>
      <c r="D16" s="9"/>
      <c r="E16" s="36"/>
      <c r="F16" s="9"/>
      <c r="G16" s="31"/>
      <c r="H16" s="31"/>
      <c r="J16" s="10"/>
    </row>
    <row r="17" spans="1:10" s="188" customFormat="1" ht="15.75" x14ac:dyDescent="0.25">
      <c r="A17" s="185" t="s">
        <v>176</v>
      </c>
      <c r="B17" s="185"/>
      <c r="C17" s="185"/>
      <c r="D17" s="185"/>
      <c r="E17" s="186"/>
      <c r="F17" s="185"/>
      <c r="G17" s="187"/>
      <c r="H17" s="187">
        <f>SUM(H15:H16)</f>
        <v>0</v>
      </c>
      <c r="J17" s="189"/>
    </row>
    <row r="18" spans="1:10" x14ac:dyDescent="0.2">
      <c r="A18" s="9"/>
      <c r="B18" s="9"/>
      <c r="C18" s="9"/>
      <c r="D18" s="9"/>
      <c r="E18" s="9"/>
      <c r="F18" s="9"/>
      <c r="G18" s="31"/>
      <c r="H18" s="31"/>
      <c r="J18" s="9"/>
    </row>
    <row r="19" spans="1:10" x14ac:dyDescent="0.2">
      <c r="A19" s="9" t="s">
        <v>5</v>
      </c>
      <c r="B19" s="9"/>
      <c r="C19" s="9"/>
      <c r="D19" s="9"/>
      <c r="E19" s="9"/>
      <c r="F19" s="9"/>
      <c r="G19" s="31"/>
      <c r="H19" s="31">
        <f>Délk!J30</f>
        <v>0</v>
      </c>
      <c r="J19" s="9"/>
    </row>
    <row r="20" spans="1:10" s="7" customFormat="1" ht="15.75" x14ac:dyDescent="0.25">
      <c r="A20" s="9" t="s">
        <v>6</v>
      </c>
      <c r="B20" s="9"/>
      <c r="C20" s="9"/>
      <c r="D20" s="9"/>
      <c r="E20" s="9"/>
      <c r="F20" s="9"/>
      <c r="G20" s="31"/>
      <c r="H20" s="31">
        <f>Délk!J30</f>
        <v>0</v>
      </c>
      <c r="J20" s="10"/>
    </row>
    <row r="21" spans="1:10" x14ac:dyDescent="0.2">
      <c r="A21" s="9" t="s">
        <v>7</v>
      </c>
      <c r="B21" s="9" t="s">
        <v>8</v>
      </c>
      <c r="C21" s="9"/>
      <c r="D21" s="9"/>
      <c r="E21" s="9"/>
      <c r="F21" s="9"/>
      <c r="G21" s="31"/>
      <c r="H21" s="31">
        <f>'Svítidla '!N27</f>
        <v>0</v>
      </c>
      <c r="J21" s="9"/>
    </row>
    <row r="22" spans="1:10" x14ac:dyDescent="0.2">
      <c r="A22" s="9" t="s">
        <v>173</v>
      </c>
      <c r="B22" s="9"/>
      <c r="C22" s="9"/>
      <c r="D22" s="9"/>
      <c r="E22" s="36"/>
      <c r="F22" s="9"/>
      <c r="G22" s="31"/>
      <c r="H22" s="31"/>
      <c r="J22" s="9"/>
    </row>
    <row r="23" spans="1:10" x14ac:dyDescent="0.2">
      <c r="A23" s="9" t="s">
        <v>175</v>
      </c>
      <c r="B23" s="9"/>
      <c r="C23" s="9"/>
      <c r="D23" s="9"/>
      <c r="E23" s="9"/>
      <c r="F23" s="9"/>
      <c r="G23" s="31"/>
      <c r="H23" s="31">
        <f>SUM(H19:H22)</f>
        <v>0</v>
      </c>
      <c r="J23" s="9"/>
    </row>
    <row r="24" spans="1:10" x14ac:dyDescent="0.2">
      <c r="A24" s="9" t="s">
        <v>174</v>
      </c>
      <c r="B24" s="9"/>
      <c r="C24" s="9"/>
      <c r="D24" s="9"/>
      <c r="E24" s="37"/>
      <c r="F24" s="9"/>
      <c r="G24" s="31"/>
      <c r="H24" s="31"/>
      <c r="J24" s="9"/>
    </row>
    <row r="25" spans="1:10" x14ac:dyDescent="0.2">
      <c r="A25" s="9" t="s">
        <v>177</v>
      </c>
      <c r="B25" s="9"/>
      <c r="C25" s="9"/>
      <c r="D25" s="9"/>
      <c r="E25" s="37"/>
      <c r="F25" s="9"/>
      <c r="G25" s="31"/>
      <c r="H25" s="31"/>
      <c r="J25" s="9"/>
    </row>
    <row r="26" spans="1:10" s="190" customFormat="1" x14ac:dyDescent="0.2">
      <c r="A26" s="185" t="s">
        <v>178</v>
      </c>
      <c r="B26" s="185"/>
      <c r="C26" s="185"/>
      <c r="D26" s="185"/>
      <c r="E26" s="185"/>
      <c r="F26" s="185"/>
      <c r="G26" s="187"/>
      <c r="H26" s="187">
        <f>H23+H24+H25</f>
        <v>0</v>
      </c>
      <c r="J26" s="185"/>
    </row>
    <row r="27" spans="1:10" x14ac:dyDescent="0.2">
      <c r="A27" s="9"/>
      <c r="B27" s="9"/>
      <c r="C27" s="9"/>
      <c r="D27" s="9"/>
      <c r="E27" s="9"/>
      <c r="F27" s="9"/>
      <c r="G27" s="31"/>
      <c r="H27" s="31"/>
      <c r="J27" s="9"/>
    </row>
    <row r="28" spans="1:10" x14ac:dyDescent="0.2">
      <c r="A28" s="9" t="s">
        <v>9</v>
      </c>
      <c r="B28" s="9"/>
      <c r="C28" s="9"/>
      <c r="D28" s="9"/>
      <c r="E28" s="9"/>
      <c r="F28" s="9"/>
      <c r="G28" s="31"/>
      <c r="H28" s="31"/>
      <c r="J28" s="9"/>
    </row>
    <row r="29" spans="1:10" x14ac:dyDescent="0.2">
      <c r="A29" s="9"/>
      <c r="B29" s="9"/>
      <c r="C29" s="9"/>
      <c r="D29" s="9"/>
      <c r="E29" s="9"/>
      <c r="F29" s="9"/>
      <c r="G29" s="31"/>
      <c r="H29" s="31"/>
      <c r="J29" s="9"/>
    </row>
    <row r="30" spans="1:10" x14ac:dyDescent="0.2">
      <c r="A30" s="9" t="s">
        <v>10</v>
      </c>
      <c r="B30" s="9"/>
      <c r="C30" s="9"/>
      <c r="D30" s="9"/>
      <c r="E30" s="9">
        <v>30</v>
      </c>
      <c r="F30" s="9" t="s">
        <v>11</v>
      </c>
      <c r="G30" s="31">
        <v>280</v>
      </c>
      <c r="H30" s="31"/>
      <c r="J30" s="9"/>
    </row>
    <row r="31" spans="1:10" x14ac:dyDescent="0.2">
      <c r="A31" s="9" t="s">
        <v>12</v>
      </c>
      <c r="B31" s="9"/>
      <c r="C31" s="9"/>
      <c r="D31" s="9"/>
      <c r="E31" s="9">
        <v>80</v>
      </c>
      <c r="F31" s="9" t="s">
        <v>11</v>
      </c>
      <c r="G31" s="31">
        <v>320</v>
      </c>
      <c r="H31" s="31"/>
      <c r="J31" s="9"/>
    </row>
    <row r="32" spans="1:10" x14ac:dyDescent="0.2">
      <c r="A32" s="9" t="s">
        <v>13</v>
      </c>
      <c r="B32" s="9"/>
      <c r="C32" s="9"/>
      <c r="D32" s="9"/>
      <c r="E32" s="9"/>
      <c r="F32" s="9"/>
      <c r="G32" s="31"/>
      <c r="H32" s="31">
        <f>SUM(H30:H31)</f>
        <v>0</v>
      </c>
      <c r="J32" s="9"/>
    </row>
    <row r="33" spans="1:10" x14ac:dyDescent="0.2">
      <c r="A33" s="9"/>
      <c r="B33" s="9"/>
      <c r="C33" s="9"/>
      <c r="D33" s="9"/>
      <c r="E33" s="9"/>
      <c r="F33" s="9"/>
      <c r="G33" s="31"/>
      <c r="H33" s="31"/>
      <c r="J33" s="9"/>
    </row>
    <row r="34" spans="1:10" x14ac:dyDescent="0.2">
      <c r="A34" s="38" t="s">
        <v>14</v>
      </c>
      <c r="B34" s="38"/>
      <c r="C34" s="38"/>
      <c r="D34" s="38"/>
      <c r="E34" s="38"/>
      <c r="F34" s="38"/>
      <c r="G34" s="39"/>
      <c r="H34" s="39">
        <f>H17+H26+H32</f>
        <v>0</v>
      </c>
      <c r="J34" s="9"/>
    </row>
    <row r="35" spans="1:10" x14ac:dyDescent="0.2">
      <c r="A35" s="9"/>
      <c r="B35" s="9"/>
      <c r="C35" s="9"/>
      <c r="D35" s="9"/>
      <c r="E35" s="9"/>
      <c r="F35" s="9"/>
      <c r="G35" s="31"/>
      <c r="H35" s="9"/>
      <c r="J35" s="9"/>
    </row>
    <row r="36" spans="1:10" x14ac:dyDescent="0.2">
      <c r="A36" s="9" t="s">
        <v>15</v>
      </c>
      <c r="B36" s="9"/>
      <c r="C36" s="9"/>
      <c r="D36" s="9"/>
      <c r="E36" s="9">
        <v>50</v>
      </c>
      <c r="F36" s="9" t="s">
        <v>11</v>
      </c>
      <c r="G36" s="31">
        <v>350</v>
      </c>
      <c r="H36" s="31"/>
      <c r="J36" s="9"/>
    </row>
    <row r="37" spans="1:10" x14ac:dyDescent="0.2">
      <c r="A37" s="9"/>
      <c r="B37" s="9"/>
      <c r="C37" s="9"/>
      <c r="D37" s="9"/>
      <c r="E37" s="9"/>
      <c r="F37" s="9"/>
      <c r="G37" s="31"/>
      <c r="H37" s="9"/>
      <c r="J37" s="9"/>
    </row>
    <row r="38" spans="1:10" x14ac:dyDescent="0.2">
      <c r="A38" s="9"/>
      <c r="B38" s="9"/>
      <c r="C38" s="9"/>
      <c r="D38" s="9"/>
      <c r="E38" s="9"/>
      <c r="F38" s="9"/>
      <c r="G38" s="31"/>
      <c r="H38" s="9"/>
      <c r="J38" s="9"/>
    </row>
    <row r="39" spans="1:10" ht="18.75" x14ac:dyDescent="0.3">
      <c r="A39" s="40" t="s">
        <v>16</v>
      </c>
      <c r="B39" s="41"/>
      <c r="C39" s="41"/>
      <c r="D39" s="41"/>
      <c r="E39" s="41"/>
      <c r="F39" s="41"/>
      <c r="G39" s="40"/>
      <c r="H39" s="40">
        <f>H34+H36</f>
        <v>0</v>
      </c>
      <c r="J39" s="9"/>
    </row>
    <row r="40" spans="1:10" x14ac:dyDescent="0.2">
      <c r="A40" s="9"/>
      <c r="B40" s="9"/>
      <c r="C40" s="9"/>
      <c r="D40" s="9"/>
      <c r="E40" s="9"/>
      <c r="F40" s="9"/>
      <c r="G40" s="31"/>
      <c r="H40" s="31"/>
    </row>
    <row r="41" spans="1:10" ht="14.25" x14ac:dyDescent="0.2">
      <c r="A41" s="61" t="s">
        <v>179</v>
      </c>
    </row>
    <row r="42" spans="1:10" x14ac:dyDescent="0.2">
      <c r="A42" s="11"/>
      <c r="B42" s="12"/>
      <c r="C42" s="12"/>
      <c r="D42" s="12"/>
      <c r="E42" s="13"/>
      <c r="F42" s="11"/>
      <c r="G42" s="14"/>
      <c r="H42" s="14"/>
    </row>
    <row r="50" spans="9:10" x14ac:dyDescent="0.2">
      <c r="I50" s="11"/>
      <c r="J50" s="11"/>
    </row>
  </sheetData>
  <mergeCells count="1">
    <mergeCell ref="A12:H12"/>
  </mergeCells>
  <phoneticPr fontId="0" type="noConversion"/>
  <pageMargins left="0.78749999999999998" right="0.78749999999999998" top="0.98472222222222228" bottom="0.98472222222222228" header="0.49236111111111114" footer="0.49236111111111114"/>
  <pageSetup paperSize="9" scale="96" firstPageNumber="0" orientation="portrait" horizontalDpi="300" verticalDpi="300" r:id="rId1"/>
  <headerFooter alignWithMargins="0">
    <oddFooter>&amp;C&amp;"Times New Roman,obyčejné"&amp;P/&amp;N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31"/>
  <sheetViews>
    <sheetView zoomScale="70" zoomScaleNormal="70" workbookViewId="0">
      <pane xSplit="16" topLeftCell="Q1" activePane="topRight" state="frozen"/>
      <selection activeCell="A13" sqref="A13"/>
      <selection pane="topRight" activeCell="L26" sqref="L26"/>
    </sheetView>
  </sheetViews>
  <sheetFormatPr defaultColWidth="8.25" defaultRowHeight="14.25" x14ac:dyDescent="0.2"/>
  <cols>
    <col min="1" max="1" width="0.875" style="53" customWidth="1"/>
    <col min="2" max="2" width="0.875" style="61" customWidth="1"/>
    <col min="3" max="3" width="5" style="61" customWidth="1"/>
    <col min="4" max="4" width="7.75" style="61" customWidth="1"/>
    <col min="5" max="5" width="10.75" style="61" customWidth="1"/>
    <col min="6" max="6" width="89.125" style="61" customWidth="1"/>
    <col min="7" max="7" width="4.625" style="126" customWidth="1"/>
    <col min="8" max="8" width="2.375" style="61" customWidth="1"/>
    <col min="9" max="9" width="1" style="61" hidden="1" customWidth="1"/>
    <col min="10" max="10" width="28.75" style="61" hidden="1" customWidth="1"/>
    <col min="11" max="11" width="4.875" style="132" customWidth="1"/>
    <col min="12" max="12" width="14" style="61" customWidth="1"/>
    <col min="13" max="13" width="0.875" style="61" customWidth="1"/>
    <col min="14" max="14" width="17.875" style="61" customWidth="1"/>
    <col min="15" max="15" width="1.75" style="61" customWidth="1"/>
    <col min="16" max="16" width="1.5" style="61" customWidth="1"/>
    <col min="17" max="16384" width="8.25" style="61"/>
  </cols>
  <sheetData>
    <row r="1" spans="1:16" ht="44.25" customHeight="1" x14ac:dyDescent="0.2">
      <c r="B1" s="53"/>
      <c r="C1" s="53"/>
      <c r="D1" s="53"/>
      <c r="E1" s="64" t="s">
        <v>102</v>
      </c>
      <c r="F1" s="64"/>
      <c r="G1" s="65"/>
      <c r="H1" s="65"/>
      <c r="I1" s="65"/>
      <c r="J1" s="64"/>
      <c r="K1" s="66"/>
      <c r="L1" s="53"/>
      <c r="M1" s="53"/>
      <c r="N1" s="53"/>
      <c r="O1" s="67"/>
      <c r="P1" s="67"/>
    </row>
    <row r="2" spans="1:16" s="78" customFormat="1" ht="14.25" customHeight="1" x14ac:dyDescent="0.25">
      <c r="A2" s="68"/>
      <c r="B2" s="68"/>
      <c r="C2" s="68"/>
      <c r="D2" s="69" t="s">
        <v>84</v>
      </c>
      <c r="E2" s="70" t="s">
        <v>85</v>
      </c>
      <c r="F2" s="71"/>
      <c r="G2" s="72"/>
      <c r="H2" s="204"/>
      <c r="I2" s="204"/>
      <c r="J2" s="205"/>
      <c r="K2" s="73" t="s">
        <v>19</v>
      </c>
      <c r="L2" s="70" t="s">
        <v>86</v>
      </c>
      <c r="M2" s="74"/>
      <c r="N2" s="75" t="s">
        <v>87</v>
      </c>
      <c r="O2" s="76"/>
      <c r="P2" s="77"/>
    </row>
    <row r="3" spans="1:16" ht="24.75" customHeight="1" x14ac:dyDescent="0.2">
      <c r="B3" s="53"/>
      <c r="C3" s="53" t="s">
        <v>54</v>
      </c>
      <c r="D3" s="54" t="s">
        <v>93</v>
      </c>
      <c r="E3" s="200" t="s">
        <v>104</v>
      </c>
      <c r="F3" s="201"/>
      <c r="G3" s="201"/>
      <c r="H3" s="201"/>
      <c r="I3" s="202"/>
      <c r="J3" s="203"/>
      <c r="K3" s="55" t="s">
        <v>106</v>
      </c>
      <c r="L3" s="56"/>
      <c r="M3" s="57"/>
      <c r="N3" s="58">
        <f t="shared" ref="N3:N7" si="0">L3*K3</f>
        <v>0</v>
      </c>
      <c r="O3" s="59"/>
      <c r="P3" s="60"/>
    </row>
    <row r="4" spans="1:16" ht="25.5" customHeight="1" x14ac:dyDescent="0.2">
      <c r="B4" s="53"/>
      <c r="C4" s="53" t="s">
        <v>55</v>
      </c>
      <c r="D4" s="62" t="s">
        <v>101</v>
      </c>
      <c r="E4" s="200" t="s">
        <v>107</v>
      </c>
      <c r="F4" s="201"/>
      <c r="G4" s="201"/>
      <c r="H4" s="201"/>
      <c r="I4" s="202"/>
      <c r="J4" s="203"/>
      <c r="K4" s="55" t="s">
        <v>108</v>
      </c>
      <c r="L4" s="56"/>
      <c r="M4" s="57"/>
      <c r="N4" s="58">
        <f t="shared" si="0"/>
        <v>0</v>
      </c>
      <c r="O4" s="59"/>
      <c r="P4" s="60"/>
    </row>
    <row r="5" spans="1:16" ht="42" customHeight="1" x14ac:dyDescent="0.2">
      <c r="B5" s="53"/>
      <c r="C5" s="53" t="s">
        <v>56</v>
      </c>
      <c r="D5" s="62" t="s">
        <v>109</v>
      </c>
      <c r="E5" s="200" t="s">
        <v>110</v>
      </c>
      <c r="F5" s="201"/>
      <c r="G5" s="201"/>
      <c r="H5" s="201"/>
      <c r="I5" s="202"/>
      <c r="J5" s="203"/>
      <c r="K5" s="55" t="s">
        <v>119</v>
      </c>
      <c r="L5" s="56"/>
      <c r="M5" s="57"/>
      <c r="N5" s="58">
        <f t="shared" si="0"/>
        <v>0</v>
      </c>
      <c r="O5" s="59"/>
      <c r="P5" s="60"/>
    </row>
    <row r="6" spans="1:16" ht="39.75" customHeight="1" x14ac:dyDescent="0.2">
      <c r="B6" s="53"/>
      <c r="C6" s="53" t="s">
        <v>57</v>
      </c>
      <c r="D6" s="54" t="s">
        <v>111</v>
      </c>
      <c r="E6" s="200" t="s">
        <v>115</v>
      </c>
      <c r="F6" s="201"/>
      <c r="G6" s="201"/>
      <c r="H6" s="201"/>
      <c r="I6" s="202"/>
      <c r="J6" s="203"/>
      <c r="K6" s="55" t="s">
        <v>155</v>
      </c>
      <c r="L6" s="56"/>
      <c r="M6" s="57"/>
      <c r="N6" s="58">
        <f t="shared" si="0"/>
        <v>0</v>
      </c>
      <c r="O6" s="59"/>
      <c r="P6" s="60"/>
    </row>
    <row r="7" spans="1:16" ht="52.5" customHeight="1" x14ac:dyDescent="0.2">
      <c r="B7" s="53"/>
      <c r="C7" s="53" t="s">
        <v>58</v>
      </c>
      <c r="D7" s="63" t="s">
        <v>112</v>
      </c>
      <c r="E7" s="200" t="s">
        <v>116</v>
      </c>
      <c r="F7" s="201"/>
      <c r="G7" s="201"/>
      <c r="H7" s="201"/>
      <c r="I7" s="202"/>
      <c r="J7" s="203"/>
      <c r="K7" s="55" t="s">
        <v>154</v>
      </c>
      <c r="L7" s="56"/>
      <c r="M7" s="57"/>
      <c r="N7" s="58">
        <f t="shared" si="0"/>
        <v>0</v>
      </c>
      <c r="O7" s="59"/>
      <c r="P7" s="60"/>
    </row>
    <row r="8" spans="1:16" ht="52.5" customHeight="1" x14ac:dyDescent="0.2">
      <c r="B8" s="53"/>
      <c r="C8" s="53" t="s">
        <v>59</v>
      </c>
      <c r="D8" s="63" t="s">
        <v>113</v>
      </c>
      <c r="E8" s="200" t="s">
        <v>117</v>
      </c>
      <c r="F8" s="201"/>
      <c r="G8" s="201"/>
      <c r="H8" s="201"/>
      <c r="I8" s="202"/>
      <c r="J8" s="203"/>
      <c r="K8" s="134" t="s">
        <v>153</v>
      </c>
      <c r="L8" s="56"/>
      <c r="M8" s="57"/>
      <c r="N8" s="58">
        <f>L8*K8</f>
        <v>0</v>
      </c>
      <c r="O8" s="59"/>
      <c r="P8" s="60"/>
    </row>
    <row r="9" spans="1:16" ht="52.5" customHeight="1" x14ac:dyDescent="0.2">
      <c r="B9" s="53"/>
      <c r="C9" s="53" t="s">
        <v>59</v>
      </c>
      <c r="D9" s="63" t="s">
        <v>114</v>
      </c>
      <c r="E9" s="200" t="s">
        <v>117</v>
      </c>
      <c r="F9" s="201"/>
      <c r="G9" s="201"/>
      <c r="H9" s="201"/>
      <c r="I9" s="202"/>
      <c r="J9" s="203"/>
      <c r="K9" s="134" t="s">
        <v>152</v>
      </c>
      <c r="L9" s="56"/>
      <c r="M9" s="57"/>
      <c r="N9" s="58">
        <f>L9*K9</f>
        <v>0</v>
      </c>
      <c r="O9" s="59"/>
      <c r="P9" s="60"/>
    </row>
    <row r="10" spans="1:16" ht="52.5" customHeight="1" x14ac:dyDescent="0.2">
      <c r="B10" s="53"/>
      <c r="C10" s="53" t="s">
        <v>60</v>
      </c>
      <c r="D10" s="63"/>
      <c r="E10" s="200" t="s">
        <v>120</v>
      </c>
      <c r="F10" s="201"/>
      <c r="G10" s="201"/>
      <c r="H10" s="201"/>
      <c r="I10" s="202"/>
      <c r="J10" s="203"/>
      <c r="K10" s="55" t="s">
        <v>119</v>
      </c>
      <c r="L10" s="56"/>
      <c r="M10" s="57"/>
      <c r="N10" s="58">
        <f>L10*K10</f>
        <v>0</v>
      </c>
      <c r="O10" s="59"/>
      <c r="P10" s="60"/>
    </row>
    <row r="11" spans="1:16" ht="13.5" hidden="1" customHeight="1" x14ac:dyDescent="0.2">
      <c r="B11" s="53"/>
      <c r="C11" s="53"/>
      <c r="D11" s="79"/>
      <c r="E11" s="80"/>
      <c r="F11" s="80"/>
      <c r="G11" s="81"/>
      <c r="H11" s="192"/>
      <c r="I11" s="192"/>
      <c r="J11" s="193"/>
      <c r="K11" s="82"/>
      <c r="L11" s="83" t="e">
        <f>ROUND(#REF!,0)</f>
        <v>#REF!</v>
      </c>
      <c r="M11" s="84"/>
      <c r="N11" s="85">
        <v>0</v>
      </c>
      <c r="O11" s="86"/>
      <c r="P11" s="87"/>
    </row>
    <row r="12" spans="1:16" ht="13.5" hidden="1" customHeight="1" x14ac:dyDescent="0.2">
      <c r="B12" s="53"/>
      <c r="C12" s="53"/>
      <c r="D12" s="79" t="s">
        <v>53</v>
      </c>
      <c r="E12" s="80"/>
      <c r="F12" s="80"/>
      <c r="G12" s="81"/>
      <c r="H12" s="192"/>
      <c r="I12" s="192"/>
      <c r="J12" s="193"/>
      <c r="K12" s="82"/>
      <c r="L12" s="88" t="e">
        <f>ROUND(#REF!,0)</f>
        <v>#REF!</v>
      </c>
      <c r="M12" s="84"/>
      <c r="N12" s="85">
        <v>0</v>
      </c>
      <c r="O12" s="86"/>
      <c r="P12" s="87"/>
    </row>
    <row r="13" spans="1:16" ht="13.5" hidden="1" customHeight="1" x14ac:dyDescent="0.2">
      <c r="B13" s="53"/>
      <c r="C13" s="53"/>
      <c r="D13" s="79" t="s">
        <v>53</v>
      </c>
      <c r="E13" s="80"/>
      <c r="F13" s="80"/>
      <c r="G13" s="81"/>
      <c r="H13" s="192"/>
      <c r="I13" s="192"/>
      <c r="J13" s="193"/>
      <c r="K13" s="82"/>
      <c r="L13" s="88" t="e">
        <f>ROUND(#REF!,0)</f>
        <v>#REF!</v>
      </c>
      <c r="M13" s="84"/>
      <c r="N13" s="85">
        <v>0</v>
      </c>
      <c r="O13" s="86"/>
      <c r="P13" s="87"/>
    </row>
    <row r="14" spans="1:16" ht="13.5" hidden="1" customHeight="1" x14ac:dyDescent="0.2">
      <c r="B14" s="53"/>
      <c r="C14" s="53"/>
      <c r="D14" s="79" t="s">
        <v>53</v>
      </c>
      <c r="E14" s="80"/>
      <c r="F14" s="80"/>
      <c r="G14" s="81"/>
      <c r="H14" s="192"/>
      <c r="I14" s="192"/>
      <c r="J14" s="193"/>
      <c r="K14" s="82"/>
      <c r="L14" s="88" t="e">
        <f>ROUND(#REF!,0)</f>
        <v>#REF!</v>
      </c>
      <c r="M14" s="84"/>
      <c r="N14" s="85">
        <v>0</v>
      </c>
      <c r="O14" s="86"/>
      <c r="P14" s="87"/>
    </row>
    <row r="15" spans="1:16" ht="13.5" hidden="1" customHeight="1" x14ac:dyDescent="0.2">
      <c r="B15" s="53"/>
      <c r="C15" s="53"/>
      <c r="D15" s="79" t="s">
        <v>53</v>
      </c>
      <c r="E15" s="80"/>
      <c r="F15" s="80"/>
      <c r="G15" s="81"/>
      <c r="H15" s="192"/>
      <c r="I15" s="192"/>
      <c r="J15" s="193"/>
      <c r="K15" s="82"/>
      <c r="L15" s="88" t="e">
        <f>ROUND(#REF!,0)</f>
        <v>#REF!</v>
      </c>
      <c r="M15" s="84"/>
      <c r="N15" s="85">
        <v>0</v>
      </c>
      <c r="O15" s="86"/>
      <c r="P15" s="87"/>
    </row>
    <row r="16" spans="1:16" ht="13.5" hidden="1" customHeight="1" x14ac:dyDescent="0.2">
      <c r="B16" s="53"/>
      <c r="C16" s="53"/>
      <c r="D16" s="79" t="s">
        <v>53</v>
      </c>
      <c r="E16" s="80"/>
      <c r="F16" s="80"/>
      <c r="G16" s="81"/>
      <c r="H16" s="192"/>
      <c r="I16" s="192"/>
      <c r="J16" s="193"/>
      <c r="K16" s="82"/>
      <c r="L16" s="88" t="e">
        <f>ROUND(#REF!,0)</f>
        <v>#REF!</v>
      </c>
      <c r="M16" s="84"/>
      <c r="N16" s="85">
        <v>0</v>
      </c>
      <c r="O16" s="86"/>
      <c r="P16" s="87"/>
    </row>
    <row r="17" spans="1:38" ht="13.5" hidden="1" customHeight="1" x14ac:dyDescent="0.2">
      <c r="B17" s="53"/>
      <c r="C17" s="53"/>
      <c r="D17" s="79" t="s">
        <v>53</v>
      </c>
      <c r="E17" s="80"/>
      <c r="F17" s="80"/>
      <c r="G17" s="81"/>
      <c r="H17" s="192"/>
      <c r="I17" s="192"/>
      <c r="J17" s="193"/>
      <c r="K17" s="82"/>
      <c r="L17" s="88" t="e">
        <f>ROUND(#REF!,0)</f>
        <v>#REF!</v>
      </c>
      <c r="M17" s="84"/>
      <c r="N17" s="85">
        <v>0</v>
      </c>
      <c r="O17" s="86"/>
      <c r="P17" s="87"/>
    </row>
    <row r="18" spans="1:38" ht="13.5" hidden="1" customHeight="1" x14ac:dyDescent="0.2">
      <c r="B18" s="53"/>
      <c r="C18" s="53"/>
      <c r="D18" s="79" t="s">
        <v>53</v>
      </c>
      <c r="E18" s="80"/>
      <c r="F18" s="80"/>
      <c r="G18" s="81"/>
      <c r="H18" s="192"/>
      <c r="I18" s="192"/>
      <c r="J18" s="193"/>
      <c r="K18" s="82"/>
      <c r="L18" s="88" t="e">
        <f>ROUND(#REF!,0)</f>
        <v>#REF!</v>
      </c>
      <c r="M18" s="84"/>
      <c r="N18" s="85">
        <v>0</v>
      </c>
      <c r="O18" s="86"/>
      <c r="P18" s="87"/>
    </row>
    <row r="19" spans="1:38" ht="13.5" hidden="1" customHeight="1" x14ac:dyDescent="0.2">
      <c r="B19" s="53"/>
      <c r="C19" s="53"/>
      <c r="D19" s="79" t="s">
        <v>53</v>
      </c>
      <c r="E19" s="80"/>
      <c r="F19" s="80"/>
      <c r="G19" s="81"/>
      <c r="H19" s="192"/>
      <c r="I19" s="192"/>
      <c r="J19" s="193"/>
      <c r="K19" s="82"/>
      <c r="L19" s="88" t="e">
        <f>ROUND(#REF!,0)</f>
        <v>#REF!</v>
      </c>
      <c r="M19" s="84"/>
      <c r="N19" s="85">
        <v>0</v>
      </c>
      <c r="O19" s="86"/>
      <c r="P19" s="87"/>
    </row>
    <row r="20" spans="1:38" ht="13.5" hidden="1" customHeight="1" x14ac:dyDescent="0.2">
      <c r="B20" s="53"/>
      <c r="C20" s="53"/>
      <c r="D20" s="79" t="s">
        <v>53</v>
      </c>
      <c r="E20" s="80"/>
      <c r="F20" s="80"/>
      <c r="G20" s="81"/>
      <c r="H20" s="192"/>
      <c r="I20" s="192"/>
      <c r="J20" s="193"/>
      <c r="K20" s="82"/>
      <c r="L20" s="88" t="e">
        <f>ROUND(#REF!,0)</f>
        <v>#REF!</v>
      </c>
      <c r="M20" s="84"/>
      <c r="N20" s="85">
        <v>0</v>
      </c>
      <c r="O20" s="86"/>
      <c r="P20" s="87"/>
    </row>
    <row r="21" spans="1:38" ht="13.5" hidden="1" customHeight="1" x14ac:dyDescent="0.2">
      <c r="B21" s="53"/>
      <c r="C21" s="53"/>
      <c r="D21" s="79" t="s">
        <v>53</v>
      </c>
      <c r="E21" s="80"/>
      <c r="F21" s="80"/>
      <c r="G21" s="81"/>
      <c r="H21" s="192"/>
      <c r="I21" s="192"/>
      <c r="J21" s="193"/>
      <c r="K21" s="82"/>
      <c r="L21" s="88" t="e">
        <f>ROUND(#REF!,0)</f>
        <v>#REF!</v>
      </c>
      <c r="M21" s="84"/>
      <c r="N21" s="85">
        <v>0</v>
      </c>
      <c r="O21" s="86"/>
      <c r="P21" s="87"/>
    </row>
    <row r="22" spans="1:38" ht="6.75" customHeight="1" thickBot="1" x14ac:dyDescent="0.25">
      <c r="B22" s="53"/>
      <c r="C22" s="53"/>
      <c r="D22" s="89"/>
      <c r="E22" s="90"/>
      <c r="F22" s="90"/>
      <c r="G22" s="91"/>
      <c r="H22" s="198"/>
      <c r="I22" s="198"/>
      <c r="J22" s="199"/>
      <c r="K22" s="92"/>
      <c r="L22" s="93"/>
      <c r="M22" s="94"/>
      <c r="N22" s="95"/>
      <c r="O22" s="96"/>
      <c r="P22" s="87"/>
    </row>
    <row r="23" spans="1:38" ht="19.5" customHeight="1" thickTop="1" thickBot="1" x14ac:dyDescent="0.3">
      <c r="B23" s="53"/>
      <c r="C23" s="53"/>
      <c r="D23" s="97"/>
      <c r="E23" s="98"/>
      <c r="F23" s="99"/>
      <c r="G23" s="100"/>
      <c r="H23" s="99"/>
      <c r="I23" s="99"/>
      <c r="J23" s="99"/>
      <c r="K23" s="101"/>
      <c r="L23" s="50" t="s">
        <v>88</v>
      </c>
      <c r="M23" s="51"/>
      <c r="N23" s="102">
        <f>SUM(N3:N22)</f>
        <v>0</v>
      </c>
      <c r="O23" s="103"/>
      <c r="P23" s="53"/>
    </row>
    <row r="24" spans="1:38" ht="6.75" customHeight="1" thickTop="1" x14ac:dyDescent="0.2">
      <c r="B24" s="53"/>
      <c r="C24" s="53"/>
      <c r="D24" s="97"/>
      <c r="E24" s="98"/>
      <c r="F24" s="99"/>
      <c r="G24" s="100"/>
      <c r="H24" s="99"/>
      <c r="I24" s="99"/>
      <c r="J24" s="99"/>
      <c r="K24" s="101"/>
      <c r="L24" s="104"/>
      <c r="M24" s="105"/>
      <c r="N24" s="106"/>
      <c r="O24" s="53"/>
      <c r="P24" s="53"/>
    </row>
    <row r="25" spans="1:38" s="116" customFormat="1" ht="15" x14ac:dyDescent="0.2">
      <c r="A25" s="53"/>
      <c r="B25" s="53"/>
      <c r="C25" s="53"/>
      <c r="D25" s="107"/>
      <c r="E25" s="108" t="s">
        <v>89</v>
      </c>
      <c r="F25" s="109"/>
      <c r="G25" s="110"/>
      <c r="H25" s="194"/>
      <c r="I25" s="194"/>
      <c r="J25" s="195"/>
      <c r="K25" s="111">
        <v>230</v>
      </c>
      <c r="L25" s="112"/>
      <c r="M25" s="113"/>
      <c r="N25" s="112">
        <f>L25*K25</f>
        <v>0</v>
      </c>
      <c r="O25" s="114"/>
      <c r="P25" s="115"/>
    </row>
    <row r="26" spans="1:38" s="116" customFormat="1" ht="15.75" thickBot="1" x14ac:dyDescent="0.3">
      <c r="A26" s="115"/>
      <c r="B26" s="115"/>
      <c r="C26" s="115"/>
      <c r="D26" s="117"/>
      <c r="E26" s="118" t="s">
        <v>90</v>
      </c>
      <c r="F26" s="119"/>
      <c r="G26" s="120"/>
      <c r="H26" s="196"/>
      <c r="I26" s="196"/>
      <c r="J26" s="197"/>
      <c r="K26" s="121">
        <v>230</v>
      </c>
      <c r="L26" s="122"/>
      <c r="M26" s="123"/>
      <c r="N26" s="124">
        <f>L26*K26</f>
        <v>0</v>
      </c>
      <c r="O26" s="125"/>
      <c r="P26" s="115"/>
    </row>
    <row r="27" spans="1:38" ht="21" customHeight="1" thickTop="1" thickBot="1" x14ac:dyDescent="0.3">
      <c r="A27" s="115"/>
      <c r="B27" s="115"/>
      <c r="C27" s="115"/>
      <c r="H27" s="53"/>
      <c r="I27" s="53"/>
      <c r="J27" s="53"/>
      <c r="K27" s="66"/>
      <c r="L27" s="50" t="s">
        <v>91</v>
      </c>
      <c r="M27" s="52"/>
      <c r="N27" s="102">
        <f>N23+N25+N26</f>
        <v>0</v>
      </c>
      <c r="O27" s="103"/>
      <c r="P27" s="66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3"/>
      <c r="AL27" s="53"/>
    </row>
    <row r="28" spans="1:38" ht="15" thickTop="1" x14ac:dyDescent="0.2">
      <c r="B28" s="53"/>
      <c r="C28" s="53"/>
      <c r="D28" s="127"/>
      <c r="E28" s="53"/>
      <c r="F28" s="53"/>
      <c r="G28" s="128"/>
      <c r="H28" s="53"/>
      <c r="I28" s="53"/>
      <c r="J28" s="53"/>
      <c r="K28" s="129"/>
      <c r="L28" s="66"/>
      <c r="M28" s="66"/>
      <c r="N28" s="130"/>
      <c r="O28" s="130"/>
      <c r="P28" s="130"/>
    </row>
    <row r="29" spans="1:38" s="126" customFormat="1" x14ac:dyDescent="0.2">
      <c r="A29" s="53"/>
      <c r="B29" s="61"/>
      <c r="C29" s="61"/>
      <c r="D29" s="131"/>
      <c r="E29" s="131" t="s">
        <v>94</v>
      </c>
      <c r="F29" s="61"/>
      <c r="H29" s="61"/>
      <c r="I29" s="61"/>
      <c r="J29" s="61"/>
      <c r="K29" s="132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</row>
    <row r="30" spans="1:38" x14ac:dyDescent="0.2">
      <c r="E30" s="61" t="s">
        <v>105</v>
      </c>
      <c r="K30" s="133"/>
    </row>
    <row r="31" spans="1:38" x14ac:dyDescent="0.2">
      <c r="E31" s="61" t="s">
        <v>118</v>
      </c>
    </row>
  </sheetData>
  <mergeCells count="31">
    <mergeCell ref="E5:H5"/>
    <mergeCell ref="I5:J5"/>
    <mergeCell ref="E4:H4"/>
    <mergeCell ref="I4:J4"/>
    <mergeCell ref="H2:J2"/>
    <mergeCell ref="E3:H3"/>
    <mergeCell ref="I3:J3"/>
    <mergeCell ref="E6:H6"/>
    <mergeCell ref="I6:J6"/>
    <mergeCell ref="E10:H10"/>
    <mergeCell ref="I10:J10"/>
    <mergeCell ref="E8:H8"/>
    <mergeCell ref="I8:J8"/>
    <mergeCell ref="E9:H9"/>
    <mergeCell ref="I9:J9"/>
    <mergeCell ref="H11:J11"/>
    <mergeCell ref="H12:J12"/>
    <mergeCell ref="H13:J13"/>
    <mergeCell ref="H14:J14"/>
    <mergeCell ref="E7:H7"/>
    <mergeCell ref="I7:J7"/>
    <mergeCell ref="H15:J15"/>
    <mergeCell ref="H16:J16"/>
    <mergeCell ref="H25:J25"/>
    <mergeCell ref="H26:J26"/>
    <mergeCell ref="H17:J17"/>
    <mergeCell ref="H18:J18"/>
    <mergeCell ref="H19:J19"/>
    <mergeCell ref="H20:J20"/>
    <mergeCell ref="H21:J21"/>
    <mergeCell ref="H22:J22"/>
  </mergeCells>
  <dataValidations disablePrompts="1" count="1">
    <dataValidation allowBlank="1" showInputMessage="1" showErrorMessage="1" promptTitle="Nepsat" prompt="Nepsat" sqref="K3:K4 K6:K26"/>
  </dataValidations>
  <pageMargins left="0.25" right="0.25" top="0.75" bottom="0.75" header="0.3" footer="0.3"/>
  <pageSetup paperSize="9" scale="59" fitToHeight="0" orientation="portrait" horizontalDpi="4294967292" verticalDpi="12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pageSetUpPr fitToPage="1"/>
  </sheetPr>
  <dimension ref="A2:L41"/>
  <sheetViews>
    <sheetView topLeftCell="A10" workbookViewId="0">
      <selection activeCell="I5" sqref="I5:I37"/>
    </sheetView>
  </sheetViews>
  <sheetFormatPr defaultColWidth="8.75" defaultRowHeight="11.25" x14ac:dyDescent="0.2"/>
  <cols>
    <col min="1" max="1" width="2.875" style="16" customWidth="1"/>
    <col min="2" max="2" width="8.125" style="16" customWidth="1"/>
    <col min="3" max="3" width="28.625" style="16" customWidth="1"/>
    <col min="4" max="4" width="10.25" style="16" customWidth="1"/>
    <col min="5" max="5" width="7.375" style="16" customWidth="1"/>
    <col min="6" max="6" width="2.5" style="16" customWidth="1"/>
    <col min="7" max="7" width="6.375" style="16" customWidth="1"/>
    <col min="8" max="8" width="2.75" style="16" customWidth="1"/>
    <col min="9" max="9" width="13.75" style="145" customWidth="1"/>
    <col min="10" max="10" width="14.375" style="145" customWidth="1"/>
    <col min="11" max="11" width="1.75" style="16" customWidth="1"/>
    <col min="12" max="12" width="9" style="17" customWidth="1"/>
    <col min="13" max="16384" width="8.75" style="16"/>
  </cols>
  <sheetData>
    <row r="2" spans="1:11" ht="17.25" x14ac:dyDescent="0.3">
      <c r="B2" s="135"/>
      <c r="C2" s="162" t="s">
        <v>25</v>
      </c>
    </row>
    <row r="3" spans="1:11" ht="13.5" x14ac:dyDescent="0.25">
      <c r="A3" s="15"/>
      <c r="B3" s="135"/>
      <c r="C3" s="163" t="s">
        <v>144</v>
      </c>
      <c r="D3" s="43"/>
      <c r="E3" s="43"/>
      <c r="F3" s="43"/>
      <c r="G3" s="43"/>
      <c r="H3" s="43"/>
      <c r="I3" s="146"/>
      <c r="J3" s="146"/>
    </row>
    <row r="4" spans="1:11" x14ac:dyDescent="0.2">
      <c r="A4" s="49"/>
      <c r="B4" s="42" t="s">
        <v>17</v>
      </c>
      <c r="C4" s="44" t="s">
        <v>18</v>
      </c>
      <c r="D4" s="44"/>
      <c r="E4" s="44"/>
      <c r="F4" s="44"/>
      <c r="G4" s="174" t="s">
        <v>19</v>
      </c>
      <c r="H4" s="169" t="s">
        <v>20</v>
      </c>
      <c r="I4" s="175" t="s">
        <v>21</v>
      </c>
      <c r="J4" s="175" t="s">
        <v>22</v>
      </c>
    </row>
    <row r="5" spans="1:11" x14ac:dyDescent="0.2">
      <c r="A5" s="42" t="s">
        <v>54</v>
      </c>
      <c r="B5" s="42" t="s">
        <v>80</v>
      </c>
      <c r="C5" s="44" t="s">
        <v>124</v>
      </c>
      <c r="D5" s="45">
        <v>1</v>
      </c>
      <c r="E5" s="44" t="s">
        <v>26</v>
      </c>
      <c r="F5" s="44"/>
      <c r="G5" s="46">
        <v>35</v>
      </c>
      <c r="H5" s="44" t="s">
        <v>23</v>
      </c>
      <c r="I5" s="147"/>
      <c r="J5" s="147">
        <f t="shared" ref="J5:J8" si="0">I5*G5</f>
        <v>0</v>
      </c>
      <c r="K5" s="47"/>
    </row>
    <row r="6" spans="1:11" x14ac:dyDescent="0.2">
      <c r="A6" s="42" t="s">
        <v>55</v>
      </c>
      <c r="B6" s="42" t="s">
        <v>80</v>
      </c>
      <c r="C6" s="44" t="s">
        <v>125</v>
      </c>
      <c r="D6" s="45" t="s">
        <v>27</v>
      </c>
      <c r="E6" s="44" t="s">
        <v>26</v>
      </c>
      <c r="F6" s="44"/>
      <c r="G6" s="46">
        <v>3</v>
      </c>
      <c r="H6" s="44" t="s">
        <v>23</v>
      </c>
      <c r="I6" s="147"/>
      <c r="J6" s="147">
        <f t="shared" si="0"/>
        <v>0</v>
      </c>
      <c r="K6" s="47"/>
    </row>
    <row r="7" spans="1:11" x14ac:dyDescent="0.2">
      <c r="A7" s="42" t="s">
        <v>56</v>
      </c>
      <c r="B7" s="42" t="s">
        <v>80</v>
      </c>
      <c r="C7" s="44" t="s">
        <v>150</v>
      </c>
      <c r="D7" s="45" t="s">
        <v>151</v>
      </c>
      <c r="E7" s="44" t="s">
        <v>26</v>
      </c>
      <c r="F7" s="44"/>
      <c r="G7" s="46">
        <v>38</v>
      </c>
      <c r="H7" s="44" t="s">
        <v>23</v>
      </c>
      <c r="I7" s="147"/>
      <c r="J7" s="147">
        <f t="shared" ref="J7" si="1">I7*G7</f>
        <v>0</v>
      </c>
      <c r="K7" s="47"/>
    </row>
    <row r="8" spans="1:11" x14ac:dyDescent="0.2">
      <c r="A8" s="42" t="s">
        <v>57</v>
      </c>
      <c r="B8" s="42" t="s">
        <v>80</v>
      </c>
      <c r="C8" s="44" t="s">
        <v>126</v>
      </c>
      <c r="D8" s="44" t="s">
        <v>48</v>
      </c>
      <c r="E8" s="44" t="s">
        <v>26</v>
      </c>
      <c r="F8" s="44"/>
      <c r="G8" s="46">
        <v>17</v>
      </c>
      <c r="H8" s="44" t="s">
        <v>23</v>
      </c>
      <c r="I8" s="147"/>
      <c r="J8" s="147">
        <f t="shared" si="0"/>
        <v>0</v>
      </c>
    </row>
    <row r="9" spans="1:11" x14ac:dyDescent="0.2">
      <c r="A9" s="42" t="s">
        <v>58</v>
      </c>
      <c r="B9" s="42" t="s">
        <v>80</v>
      </c>
      <c r="C9" s="44" t="s">
        <v>81</v>
      </c>
      <c r="D9" s="44"/>
      <c r="E9" s="44" t="s">
        <v>26</v>
      </c>
      <c r="F9" s="44"/>
      <c r="G9" s="46">
        <v>1</v>
      </c>
      <c r="H9" s="44" t="s">
        <v>23</v>
      </c>
      <c r="I9" s="147"/>
      <c r="J9" s="147">
        <f t="shared" ref="J9:J10" si="2">I9*G9</f>
        <v>0</v>
      </c>
      <c r="K9" s="47"/>
    </row>
    <row r="10" spans="1:11" x14ac:dyDescent="0.2">
      <c r="A10" s="42" t="s">
        <v>59</v>
      </c>
      <c r="B10" s="42" t="s">
        <v>80</v>
      </c>
      <c r="C10" s="44" t="s">
        <v>83</v>
      </c>
      <c r="D10" s="44"/>
      <c r="E10" s="44"/>
      <c r="F10" s="42"/>
      <c r="G10" s="46">
        <v>850</v>
      </c>
      <c r="H10" s="48" t="s">
        <v>23</v>
      </c>
      <c r="I10" s="147"/>
      <c r="J10" s="147">
        <f t="shared" si="2"/>
        <v>0</v>
      </c>
      <c r="K10" s="47"/>
    </row>
    <row r="11" spans="1:11" x14ac:dyDescent="0.2">
      <c r="A11" s="42" t="s">
        <v>60</v>
      </c>
      <c r="B11" s="42" t="s">
        <v>80</v>
      </c>
      <c r="C11" s="44" t="s">
        <v>170</v>
      </c>
      <c r="D11" s="44"/>
      <c r="E11" s="44"/>
      <c r="F11" s="42"/>
      <c r="G11" s="46">
        <v>25</v>
      </c>
      <c r="H11" s="48" t="s">
        <v>23</v>
      </c>
      <c r="I11" s="147"/>
      <c r="J11" s="147">
        <f t="shared" ref="J11" si="3">I11*G11</f>
        <v>0</v>
      </c>
      <c r="K11" s="47"/>
    </row>
    <row r="12" spans="1:11" x14ac:dyDescent="0.2">
      <c r="A12" s="42" t="s">
        <v>147</v>
      </c>
      <c r="B12" s="42" t="s">
        <v>80</v>
      </c>
      <c r="C12" s="44" t="s">
        <v>96</v>
      </c>
      <c r="D12" s="44"/>
      <c r="E12" s="44"/>
      <c r="F12" s="42"/>
      <c r="G12" s="46">
        <v>3</v>
      </c>
      <c r="H12" s="48" t="s">
        <v>23</v>
      </c>
      <c r="I12" s="147"/>
      <c r="J12" s="147">
        <f>I12*G12</f>
        <v>0</v>
      </c>
      <c r="K12" s="47"/>
    </row>
    <row r="13" spans="1:11" x14ac:dyDescent="0.2">
      <c r="A13" s="42" t="s">
        <v>61</v>
      </c>
      <c r="B13" s="42" t="s">
        <v>80</v>
      </c>
      <c r="C13" s="44" t="s">
        <v>127</v>
      </c>
      <c r="D13" s="44"/>
      <c r="E13" s="44"/>
      <c r="F13" s="42"/>
      <c r="G13" s="46">
        <v>7</v>
      </c>
      <c r="H13" s="48" t="s">
        <v>23</v>
      </c>
      <c r="I13" s="147"/>
      <c r="J13" s="147">
        <f>I13*G13</f>
        <v>0</v>
      </c>
    </row>
    <row r="14" spans="1:11" x14ac:dyDescent="0.2">
      <c r="A14" s="42" t="s">
        <v>148</v>
      </c>
      <c r="B14" s="42" t="s">
        <v>80</v>
      </c>
      <c r="C14" s="44" t="s">
        <v>168</v>
      </c>
      <c r="D14" s="44"/>
      <c r="E14" s="44"/>
      <c r="F14" s="42"/>
      <c r="G14" s="46">
        <v>1</v>
      </c>
      <c r="H14" s="48" t="s">
        <v>23</v>
      </c>
      <c r="I14" s="147"/>
      <c r="J14" s="147">
        <f t="shared" ref="J14:J15" si="4">I14*G14</f>
        <v>0</v>
      </c>
    </row>
    <row r="15" spans="1:11" x14ac:dyDescent="0.2">
      <c r="A15" s="42" t="s">
        <v>62</v>
      </c>
      <c r="B15" s="42" t="s">
        <v>80</v>
      </c>
      <c r="C15" s="44" t="s">
        <v>169</v>
      </c>
      <c r="D15" s="44"/>
      <c r="E15" s="44"/>
      <c r="F15" s="42"/>
      <c r="G15" s="46">
        <v>1</v>
      </c>
      <c r="H15" s="48" t="s">
        <v>23</v>
      </c>
      <c r="I15" s="147"/>
      <c r="J15" s="147">
        <f t="shared" si="4"/>
        <v>0</v>
      </c>
    </row>
    <row r="16" spans="1:11" x14ac:dyDescent="0.2">
      <c r="A16" s="42" t="s">
        <v>63</v>
      </c>
      <c r="B16" s="42" t="s">
        <v>80</v>
      </c>
      <c r="C16" s="44" t="s">
        <v>95</v>
      </c>
      <c r="D16" s="44"/>
      <c r="E16" s="44"/>
      <c r="F16" s="42"/>
      <c r="G16" s="46">
        <v>25</v>
      </c>
      <c r="H16" s="48" t="s">
        <v>23</v>
      </c>
      <c r="I16" s="147"/>
      <c r="J16" s="147">
        <f t="shared" ref="J16" si="5">I16*G16</f>
        <v>0</v>
      </c>
    </row>
    <row r="17" spans="1:10" x14ac:dyDescent="0.2">
      <c r="A17" s="42" t="s">
        <v>64</v>
      </c>
      <c r="B17" s="42" t="s">
        <v>80</v>
      </c>
      <c r="C17" s="44" t="s">
        <v>28</v>
      </c>
      <c r="D17" s="44" t="s">
        <v>29</v>
      </c>
      <c r="E17" s="44"/>
      <c r="F17" s="44"/>
      <c r="G17" s="46">
        <v>20</v>
      </c>
      <c r="H17" s="44" t="s">
        <v>23</v>
      </c>
      <c r="I17" s="147"/>
      <c r="J17" s="147">
        <f t="shared" ref="J17:J22" si="6">I17*G17</f>
        <v>0</v>
      </c>
    </row>
    <row r="18" spans="1:10" x14ac:dyDescent="0.2">
      <c r="A18" s="42" t="s">
        <v>65</v>
      </c>
      <c r="B18" s="42" t="s">
        <v>80</v>
      </c>
      <c r="C18" s="44" t="s">
        <v>30</v>
      </c>
      <c r="D18" s="44" t="s">
        <v>29</v>
      </c>
      <c r="E18" s="44"/>
      <c r="F18" s="44"/>
      <c r="G18" s="46">
        <v>45</v>
      </c>
      <c r="H18" s="44" t="s">
        <v>23</v>
      </c>
      <c r="I18" s="147"/>
      <c r="J18" s="147">
        <f t="shared" si="6"/>
        <v>0</v>
      </c>
    </row>
    <row r="19" spans="1:10" x14ac:dyDescent="0.2">
      <c r="A19" s="42" t="s">
        <v>66</v>
      </c>
      <c r="B19" s="42" t="s">
        <v>80</v>
      </c>
      <c r="C19" s="44" t="s">
        <v>31</v>
      </c>
      <c r="D19" s="44" t="s">
        <v>32</v>
      </c>
      <c r="E19" s="44"/>
      <c r="F19" s="44"/>
      <c r="G19" s="46">
        <v>45</v>
      </c>
      <c r="H19" s="44" t="s">
        <v>23</v>
      </c>
      <c r="I19" s="147"/>
      <c r="J19" s="147">
        <f t="shared" si="6"/>
        <v>0</v>
      </c>
    </row>
    <row r="20" spans="1:10" x14ac:dyDescent="0.2">
      <c r="A20" s="42" t="s">
        <v>67</v>
      </c>
      <c r="B20" s="42" t="s">
        <v>80</v>
      </c>
      <c r="C20" s="48" t="s">
        <v>33</v>
      </c>
      <c r="D20" s="137"/>
      <c r="E20" s="42"/>
      <c r="F20" s="48"/>
      <c r="G20" s="46">
        <v>3</v>
      </c>
      <c r="H20" s="138" t="s">
        <v>34</v>
      </c>
      <c r="I20" s="147"/>
      <c r="J20" s="147">
        <f t="shared" si="6"/>
        <v>0</v>
      </c>
    </row>
    <row r="21" spans="1:10" x14ac:dyDescent="0.2">
      <c r="A21" s="42" t="s">
        <v>68</v>
      </c>
      <c r="B21" s="42" t="s">
        <v>80</v>
      </c>
      <c r="C21" s="48" t="s">
        <v>160</v>
      </c>
      <c r="D21" s="137"/>
      <c r="E21" s="42"/>
      <c r="F21" s="48"/>
      <c r="G21" s="46">
        <v>500</v>
      </c>
      <c r="H21" s="138" t="s">
        <v>23</v>
      </c>
      <c r="I21" s="147"/>
      <c r="J21" s="147">
        <f t="shared" ref="J21" si="7">I21*G21</f>
        <v>0</v>
      </c>
    </row>
    <row r="22" spans="1:10" x14ac:dyDescent="0.2">
      <c r="A22" s="42" t="s">
        <v>69</v>
      </c>
      <c r="B22" s="42" t="s">
        <v>80</v>
      </c>
      <c r="C22" s="48" t="s">
        <v>82</v>
      </c>
      <c r="D22" s="137"/>
      <c r="E22" s="42"/>
      <c r="F22" s="48"/>
      <c r="G22" s="46">
        <v>120</v>
      </c>
      <c r="H22" s="138" t="s">
        <v>23</v>
      </c>
      <c r="I22" s="147"/>
      <c r="J22" s="147">
        <f t="shared" si="6"/>
        <v>0</v>
      </c>
    </row>
    <row r="23" spans="1:10" x14ac:dyDescent="0.2">
      <c r="A23" s="42" t="s">
        <v>97</v>
      </c>
      <c r="B23" s="42" t="s">
        <v>80</v>
      </c>
      <c r="C23" s="42" t="s">
        <v>128</v>
      </c>
      <c r="D23" s="149"/>
      <c r="E23" s="42"/>
      <c r="F23" s="42"/>
      <c r="G23" s="42">
        <v>1</v>
      </c>
      <c r="H23" s="48" t="s">
        <v>129</v>
      </c>
      <c r="I23" s="147"/>
      <c r="J23" s="150">
        <f>G23*I23</f>
        <v>0</v>
      </c>
    </row>
    <row r="24" spans="1:10" x14ac:dyDescent="0.2">
      <c r="A24" s="42" t="s">
        <v>98</v>
      </c>
      <c r="B24" s="42" t="s">
        <v>80</v>
      </c>
      <c r="C24" s="42" t="s">
        <v>130</v>
      </c>
      <c r="D24" s="42"/>
      <c r="E24" s="42"/>
      <c r="F24" s="42"/>
      <c r="G24" s="151">
        <v>1</v>
      </c>
      <c r="H24" s="42" t="s">
        <v>129</v>
      </c>
      <c r="I24" s="147"/>
      <c r="J24" s="150">
        <f t="shared" ref="J24:J37" si="8">G24*I24</f>
        <v>0</v>
      </c>
    </row>
    <row r="25" spans="1:10" x14ac:dyDescent="0.2">
      <c r="A25" s="42" t="s">
        <v>99</v>
      </c>
      <c r="B25" s="42" t="s">
        <v>80</v>
      </c>
      <c r="C25" s="42" t="s">
        <v>131</v>
      </c>
      <c r="D25" s="42"/>
      <c r="E25" s="42"/>
      <c r="F25" s="42"/>
      <c r="G25" s="151">
        <v>40</v>
      </c>
      <c r="H25" s="42" t="s">
        <v>23</v>
      </c>
      <c r="I25" s="147"/>
      <c r="J25" s="150">
        <f t="shared" si="8"/>
        <v>0</v>
      </c>
    </row>
    <row r="26" spans="1:10" x14ac:dyDescent="0.2">
      <c r="A26" s="42" t="s">
        <v>100</v>
      </c>
      <c r="B26" s="42" t="s">
        <v>80</v>
      </c>
      <c r="C26" s="42" t="s">
        <v>132</v>
      </c>
      <c r="D26" s="42"/>
      <c r="E26" s="42"/>
      <c r="F26" s="42"/>
      <c r="G26" s="151">
        <v>20</v>
      </c>
      <c r="H26" s="42" t="s">
        <v>38</v>
      </c>
      <c r="I26" s="147"/>
      <c r="J26" s="150">
        <f t="shared" si="8"/>
        <v>0</v>
      </c>
    </row>
    <row r="27" spans="1:10" x14ac:dyDescent="0.2">
      <c r="A27" s="42" t="s">
        <v>70</v>
      </c>
      <c r="B27" s="42" t="s">
        <v>80</v>
      </c>
      <c r="C27" s="42" t="s">
        <v>133</v>
      </c>
      <c r="D27" s="42"/>
      <c r="E27" s="42"/>
      <c r="F27" s="42"/>
      <c r="G27" s="151">
        <v>98</v>
      </c>
      <c r="H27" s="42" t="s">
        <v>23</v>
      </c>
      <c r="I27" s="147"/>
      <c r="J27" s="150">
        <f t="shared" si="8"/>
        <v>0</v>
      </c>
    </row>
    <row r="28" spans="1:10" x14ac:dyDescent="0.2">
      <c r="A28" s="42" t="s">
        <v>71</v>
      </c>
      <c r="B28" s="42" t="s">
        <v>80</v>
      </c>
      <c r="C28" s="42" t="s">
        <v>134</v>
      </c>
      <c r="D28" s="42"/>
      <c r="E28" s="42"/>
      <c r="F28" s="42"/>
      <c r="G28" s="151">
        <v>120</v>
      </c>
      <c r="H28" s="42" t="s">
        <v>23</v>
      </c>
      <c r="I28" s="147"/>
      <c r="J28" s="150">
        <f t="shared" si="8"/>
        <v>0</v>
      </c>
    </row>
    <row r="29" spans="1:10" x14ac:dyDescent="0.2">
      <c r="A29" s="42" t="s">
        <v>72</v>
      </c>
      <c r="B29" s="42" t="s">
        <v>80</v>
      </c>
      <c r="C29" s="42" t="s">
        <v>135</v>
      </c>
      <c r="D29" s="42"/>
      <c r="E29" s="42"/>
      <c r="F29" s="42"/>
      <c r="G29" s="151">
        <v>2</v>
      </c>
      <c r="H29" s="42" t="s">
        <v>129</v>
      </c>
      <c r="I29" s="147"/>
      <c r="J29" s="150">
        <f t="shared" si="8"/>
        <v>0</v>
      </c>
    </row>
    <row r="30" spans="1:10" x14ac:dyDescent="0.2">
      <c r="A30" s="42" t="s">
        <v>73</v>
      </c>
      <c r="B30" s="42" t="s">
        <v>80</v>
      </c>
      <c r="C30" s="42" t="s">
        <v>136</v>
      </c>
      <c r="D30" s="42"/>
      <c r="E30" s="42"/>
      <c r="F30" s="42"/>
      <c r="G30" s="151">
        <v>4</v>
      </c>
      <c r="H30" s="42" t="s">
        <v>129</v>
      </c>
      <c r="I30" s="147"/>
      <c r="J30" s="150">
        <f t="shared" si="8"/>
        <v>0</v>
      </c>
    </row>
    <row r="31" spans="1:10" x14ac:dyDescent="0.2">
      <c r="A31" s="42" t="s">
        <v>74</v>
      </c>
      <c r="B31" s="42" t="s">
        <v>80</v>
      </c>
      <c r="C31" s="42" t="s">
        <v>137</v>
      </c>
      <c r="D31" s="42"/>
      <c r="E31" s="42"/>
      <c r="F31" s="42"/>
      <c r="G31" s="151">
        <v>6</v>
      </c>
      <c r="H31" s="42" t="s">
        <v>23</v>
      </c>
      <c r="I31" s="147"/>
      <c r="J31" s="150">
        <f t="shared" si="8"/>
        <v>0</v>
      </c>
    </row>
    <row r="32" spans="1:10" x14ac:dyDescent="0.2">
      <c r="A32" s="42" t="s">
        <v>75</v>
      </c>
      <c r="B32" s="42" t="s">
        <v>80</v>
      </c>
      <c r="C32" s="42" t="s">
        <v>140</v>
      </c>
      <c r="D32" s="42"/>
      <c r="E32" s="42"/>
      <c r="F32" s="42"/>
      <c r="G32" s="151">
        <v>2</v>
      </c>
      <c r="H32" s="42" t="s">
        <v>23</v>
      </c>
      <c r="I32" s="147"/>
      <c r="J32" s="150">
        <f>G32*I32</f>
        <v>0</v>
      </c>
    </row>
    <row r="33" spans="1:12" x14ac:dyDescent="0.2">
      <c r="A33" s="42" t="s">
        <v>76</v>
      </c>
      <c r="B33" s="42" t="s">
        <v>80</v>
      </c>
      <c r="C33" s="42" t="s">
        <v>141</v>
      </c>
      <c r="D33" s="42"/>
      <c r="E33" s="42"/>
      <c r="F33" s="42"/>
      <c r="G33" s="151">
        <v>1</v>
      </c>
      <c r="H33" s="42" t="s">
        <v>129</v>
      </c>
      <c r="I33" s="147"/>
      <c r="J33" s="150">
        <f t="shared" si="8"/>
        <v>0</v>
      </c>
    </row>
    <row r="34" spans="1:12" x14ac:dyDescent="0.2">
      <c r="A34" s="42" t="s">
        <v>149</v>
      </c>
      <c r="B34" s="42" t="s">
        <v>80</v>
      </c>
      <c r="C34" s="42" t="s">
        <v>142</v>
      </c>
      <c r="D34" s="42"/>
      <c r="E34" s="42"/>
      <c r="F34" s="42"/>
      <c r="G34" s="151">
        <v>80</v>
      </c>
      <c r="H34" s="42" t="s">
        <v>38</v>
      </c>
      <c r="I34" s="147"/>
      <c r="J34" s="150">
        <f t="shared" si="8"/>
        <v>0</v>
      </c>
    </row>
    <row r="35" spans="1:12" x14ac:dyDescent="0.2">
      <c r="A35" s="42" t="s">
        <v>77</v>
      </c>
      <c r="B35" s="42" t="s">
        <v>80</v>
      </c>
      <c r="C35" s="42" t="s">
        <v>143</v>
      </c>
      <c r="D35" s="42"/>
      <c r="E35" s="42"/>
      <c r="F35" s="42"/>
      <c r="G35" s="151">
        <v>1</v>
      </c>
      <c r="H35" s="42" t="s">
        <v>129</v>
      </c>
      <c r="I35" s="147"/>
      <c r="J35" s="150">
        <f t="shared" si="8"/>
        <v>0</v>
      </c>
    </row>
    <row r="36" spans="1:12" x14ac:dyDescent="0.2">
      <c r="A36" s="42" t="s">
        <v>78</v>
      </c>
      <c r="B36" s="42" t="s">
        <v>80</v>
      </c>
      <c r="C36" s="42" t="s">
        <v>145</v>
      </c>
      <c r="D36" s="42"/>
      <c r="E36" s="42"/>
      <c r="F36" s="42"/>
      <c r="G36" s="151">
        <v>1</v>
      </c>
      <c r="H36" s="42" t="s">
        <v>129</v>
      </c>
      <c r="I36" s="147"/>
      <c r="J36" s="150">
        <f t="shared" si="8"/>
        <v>0</v>
      </c>
      <c r="L36" s="164"/>
    </row>
    <row r="37" spans="1:12" x14ac:dyDescent="0.2">
      <c r="A37" s="42" t="s">
        <v>79</v>
      </c>
      <c r="B37" s="42" t="s">
        <v>80</v>
      </c>
      <c r="C37" s="152" t="s">
        <v>146</v>
      </c>
      <c r="D37" s="152"/>
      <c r="E37" s="153"/>
      <c r="F37" s="153"/>
      <c r="G37" s="153">
        <v>1</v>
      </c>
      <c r="H37" s="154" t="s">
        <v>23</v>
      </c>
      <c r="I37" s="147"/>
      <c r="J37" s="150">
        <f t="shared" si="8"/>
        <v>0</v>
      </c>
    </row>
    <row r="38" spans="1:12" x14ac:dyDescent="0.2">
      <c r="A38" s="18"/>
      <c r="B38" s="18"/>
      <c r="C38" s="142"/>
      <c r="D38" s="142"/>
      <c r="E38" s="143"/>
      <c r="F38" s="143"/>
      <c r="G38" s="143"/>
      <c r="H38" s="144"/>
      <c r="I38" s="148"/>
      <c r="J38" s="148"/>
    </row>
    <row r="39" spans="1:12" s="155" customFormat="1" ht="15.75" x14ac:dyDescent="0.25">
      <c r="C39" s="158" t="s">
        <v>22</v>
      </c>
      <c r="D39" s="158"/>
      <c r="E39" s="159"/>
      <c r="F39" s="158"/>
      <c r="G39" s="158"/>
      <c r="H39" s="160"/>
      <c r="I39" s="161"/>
      <c r="J39" s="161">
        <f>SUM(J5:J38)</f>
        <v>0</v>
      </c>
      <c r="L39" s="157"/>
    </row>
    <row r="41" spans="1:12" ht="14.25" x14ac:dyDescent="0.2">
      <c r="A41" s="61" t="s">
        <v>179</v>
      </c>
    </row>
  </sheetData>
  <phoneticPr fontId="0" type="noConversion"/>
  <pageMargins left="0.78749999999999998" right="0.78749999999999998" top="0.70694444444444449" bottom="0.98472222222222228" header="0.49236111111111114" footer="0.49236111111111114"/>
  <pageSetup paperSize="9" firstPageNumber="0" orientation="landscape" horizontalDpi="300" verticalDpi="300" r:id="rId1"/>
  <headerFooter alignWithMargins="0">
    <oddFooter>&amp;C&amp;"Times New Roman,obyčejné"&amp;P/&amp;N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/>
  <dimension ref="A1:L32"/>
  <sheetViews>
    <sheetView showWhiteSpace="0" zoomScaleNormal="100" workbookViewId="0">
      <selection activeCell="I4" sqref="I4:I28"/>
    </sheetView>
  </sheetViews>
  <sheetFormatPr defaultColWidth="8.75" defaultRowHeight="11.25" x14ac:dyDescent="0.2"/>
  <cols>
    <col min="1" max="1" width="4.25" style="18" customWidth="1"/>
    <col min="2" max="2" width="12.125" style="18" customWidth="1"/>
    <col min="3" max="3" width="32.75" style="18" customWidth="1"/>
    <col min="4" max="4" width="6.375" style="18" customWidth="1"/>
    <col min="5" max="5" width="3.125" style="18" customWidth="1"/>
    <col min="6" max="6" width="7.75" style="18" customWidth="1"/>
    <col min="7" max="7" width="5.75" style="26" customWidth="1"/>
    <col min="8" max="8" width="4.875" style="18" customWidth="1"/>
    <col min="9" max="9" width="9" style="23" customWidth="1"/>
    <col min="10" max="10" width="12.75" style="23" customWidth="1"/>
    <col min="11" max="11" width="5.25" style="18" customWidth="1"/>
    <col min="12" max="16384" width="8.75" style="18"/>
  </cols>
  <sheetData>
    <row r="1" spans="1:12" s="158" customFormat="1" ht="12.75" x14ac:dyDescent="0.2">
      <c r="C1" s="165" t="s">
        <v>35</v>
      </c>
      <c r="G1" s="166"/>
      <c r="I1" s="167"/>
      <c r="J1" s="167"/>
    </row>
    <row r="2" spans="1:12" ht="12" x14ac:dyDescent="0.2">
      <c r="C2" s="141" t="s">
        <v>144</v>
      </c>
    </row>
    <row r="3" spans="1:12" x14ac:dyDescent="0.2">
      <c r="A3" s="42"/>
      <c r="B3" s="42" t="s">
        <v>17</v>
      </c>
      <c r="C3" s="44" t="s">
        <v>18</v>
      </c>
      <c r="D3" s="44"/>
      <c r="E3" s="44"/>
      <c r="F3" s="44"/>
      <c r="G3" s="168" t="s">
        <v>19</v>
      </c>
      <c r="H3" s="169" t="s">
        <v>20</v>
      </c>
      <c r="I3" s="170" t="s">
        <v>21</v>
      </c>
      <c r="J3" s="170" t="s">
        <v>22</v>
      </c>
      <c r="L3" s="21"/>
    </row>
    <row r="4" spans="1:12" x14ac:dyDescent="0.2">
      <c r="A4" s="42" t="s">
        <v>54</v>
      </c>
      <c r="B4" s="171" t="s">
        <v>80</v>
      </c>
      <c r="C4" s="44" t="s">
        <v>162</v>
      </c>
      <c r="D4" s="44" t="s">
        <v>39</v>
      </c>
      <c r="E4" s="44" t="s">
        <v>37</v>
      </c>
      <c r="F4" s="44"/>
      <c r="G4" s="172">
        <v>260</v>
      </c>
      <c r="H4" s="44" t="s">
        <v>38</v>
      </c>
      <c r="I4" s="136"/>
      <c r="J4" s="136">
        <f t="shared" ref="J4:J10" si="0">I4*G4</f>
        <v>0</v>
      </c>
      <c r="K4" s="23"/>
      <c r="L4" s="21"/>
    </row>
    <row r="5" spans="1:12" x14ac:dyDescent="0.2">
      <c r="A5" s="42" t="s">
        <v>55</v>
      </c>
      <c r="B5" s="171" t="s">
        <v>80</v>
      </c>
      <c r="C5" s="44" t="s">
        <v>162</v>
      </c>
      <c r="D5" s="44" t="s">
        <v>40</v>
      </c>
      <c r="E5" s="44" t="s">
        <v>37</v>
      </c>
      <c r="F5" s="44"/>
      <c r="G5" s="172">
        <v>1860</v>
      </c>
      <c r="H5" s="44" t="s">
        <v>38</v>
      </c>
      <c r="I5" s="136"/>
      <c r="J5" s="136">
        <f t="shared" si="0"/>
        <v>0</v>
      </c>
      <c r="K5" s="23"/>
      <c r="L5" s="21"/>
    </row>
    <row r="6" spans="1:12" x14ac:dyDescent="0.2">
      <c r="A6" s="42" t="s">
        <v>56</v>
      </c>
      <c r="B6" s="171" t="s">
        <v>80</v>
      </c>
      <c r="C6" s="44" t="s">
        <v>163</v>
      </c>
      <c r="D6" s="44" t="s">
        <v>41</v>
      </c>
      <c r="E6" s="44" t="s">
        <v>37</v>
      </c>
      <c r="F6" s="44"/>
      <c r="G6" s="172">
        <v>3830</v>
      </c>
      <c r="H6" s="44" t="s">
        <v>38</v>
      </c>
      <c r="I6" s="136"/>
      <c r="J6" s="136">
        <f t="shared" si="0"/>
        <v>0</v>
      </c>
      <c r="K6" s="23"/>
      <c r="L6" s="21"/>
    </row>
    <row r="7" spans="1:12" x14ac:dyDescent="0.2">
      <c r="A7" s="42" t="s">
        <v>57</v>
      </c>
      <c r="B7" s="171" t="s">
        <v>80</v>
      </c>
      <c r="C7" s="44" t="s">
        <v>163</v>
      </c>
      <c r="D7" s="44" t="s">
        <v>49</v>
      </c>
      <c r="E7" s="44" t="s">
        <v>37</v>
      </c>
      <c r="F7" s="44"/>
      <c r="G7" s="172">
        <v>5434</v>
      </c>
      <c r="H7" s="44" t="s">
        <v>38</v>
      </c>
      <c r="I7" s="136"/>
      <c r="J7" s="136">
        <f t="shared" si="0"/>
        <v>0</v>
      </c>
      <c r="L7" s="21"/>
    </row>
    <row r="8" spans="1:12" x14ac:dyDescent="0.2">
      <c r="A8" s="42" t="s">
        <v>58</v>
      </c>
      <c r="B8" s="171" t="s">
        <v>80</v>
      </c>
      <c r="C8" s="44" t="s">
        <v>163</v>
      </c>
      <c r="D8" s="44" t="s">
        <v>40</v>
      </c>
      <c r="E8" s="44" t="s">
        <v>42</v>
      </c>
      <c r="F8" s="42"/>
      <c r="G8" s="172">
        <v>480</v>
      </c>
      <c r="H8" s="44" t="s">
        <v>38</v>
      </c>
      <c r="I8" s="136"/>
      <c r="J8" s="136">
        <f t="shared" si="0"/>
        <v>0</v>
      </c>
      <c r="K8" s="23"/>
      <c r="L8" s="21"/>
    </row>
    <row r="9" spans="1:12" x14ac:dyDescent="0.2">
      <c r="A9" s="42" t="s">
        <v>59</v>
      </c>
      <c r="B9" s="171" t="s">
        <v>80</v>
      </c>
      <c r="C9" s="44" t="s">
        <v>163</v>
      </c>
      <c r="D9" s="44" t="s">
        <v>41</v>
      </c>
      <c r="E9" s="44" t="s">
        <v>42</v>
      </c>
      <c r="F9" s="42"/>
      <c r="G9" s="172">
        <v>1840</v>
      </c>
      <c r="H9" s="44" t="s">
        <v>38</v>
      </c>
      <c r="I9" s="136"/>
      <c r="J9" s="136">
        <f t="shared" si="0"/>
        <v>0</v>
      </c>
      <c r="K9" s="23"/>
      <c r="L9" s="21"/>
    </row>
    <row r="10" spans="1:12" x14ac:dyDescent="0.2">
      <c r="A10" s="42" t="s">
        <v>60</v>
      </c>
      <c r="B10" s="171" t="s">
        <v>80</v>
      </c>
      <c r="C10" s="44" t="s">
        <v>163</v>
      </c>
      <c r="D10" s="48" t="s">
        <v>41</v>
      </c>
      <c r="E10" s="48">
        <v>6</v>
      </c>
      <c r="F10" s="42"/>
      <c r="G10" s="172">
        <v>260</v>
      </c>
      <c r="H10" s="44" t="s">
        <v>38</v>
      </c>
      <c r="I10" s="136"/>
      <c r="J10" s="136">
        <f t="shared" si="0"/>
        <v>0</v>
      </c>
      <c r="K10" s="23"/>
      <c r="L10" s="21"/>
    </row>
    <row r="11" spans="1:12" x14ac:dyDescent="0.2">
      <c r="A11" s="42" t="s">
        <v>147</v>
      </c>
      <c r="B11" s="171" t="s">
        <v>80</v>
      </c>
      <c r="C11" s="44" t="s">
        <v>163</v>
      </c>
      <c r="D11" s="48" t="s">
        <v>156</v>
      </c>
      <c r="E11" s="48">
        <v>50</v>
      </c>
      <c r="F11" s="42"/>
      <c r="G11" s="172">
        <v>115</v>
      </c>
      <c r="H11" s="44" t="s">
        <v>38</v>
      </c>
      <c r="I11" s="136"/>
      <c r="J11" s="136">
        <f t="shared" ref="J11:J16" si="1">I11*G11</f>
        <v>0</v>
      </c>
      <c r="K11" s="23"/>
      <c r="L11" s="21"/>
    </row>
    <row r="12" spans="1:12" x14ac:dyDescent="0.2">
      <c r="A12" s="42" t="s">
        <v>61</v>
      </c>
      <c r="B12" s="171" t="s">
        <v>80</v>
      </c>
      <c r="C12" s="44" t="s">
        <v>164</v>
      </c>
      <c r="D12" s="44" t="s">
        <v>36</v>
      </c>
      <c r="E12" s="44" t="s">
        <v>37</v>
      </c>
      <c r="F12" s="44"/>
      <c r="G12" s="172">
        <v>360</v>
      </c>
      <c r="H12" s="44" t="s">
        <v>38</v>
      </c>
      <c r="I12" s="136"/>
      <c r="J12" s="136">
        <f t="shared" si="1"/>
        <v>0</v>
      </c>
      <c r="K12" s="23"/>
      <c r="L12" s="21"/>
    </row>
    <row r="13" spans="1:12" x14ac:dyDescent="0.2">
      <c r="A13" s="42" t="s">
        <v>148</v>
      </c>
      <c r="B13" s="171" t="s">
        <v>80</v>
      </c>
      <c r="C13" s="44" t="s">
        <v>164</v>
      </c>
      <c r="D13" s="44" t="s">
        <v>165</v>
      </c>
      <c r="E13" s="44" t="s">
        <v>37</v>
      </c>
      <c r="F13" s="44"/>
      <c r="G13" s="172">
        <v>720</v>
      </c>
      <c r="H13" s="44" t="s">
        <v>38</v>
      </c>
      <c r="I13" s="136"/>
      <c r="J13" s="136">
        <f t="shared" si="1"/>
        <v>0</v>
      </c>
      <c r="K13" s="23"/>
      <c r="L13" s="21"/>
    </row>
    <row r="14" spans="1:12" x14ac:dyDescent="0.2">
      <c r="A14" s="42" t="s">
        <v>62</v>
      </c>
      <c r="B14" s="171" t="s">
        <v>80</v>
      </c>
      <c r="C14" s="44" t="s">
        <v>164</v>
      </c>
      <c r="D14" s="44" t="s">
        <v>41</v>
      </c>
      <c r="E14" s="44">
        <v>4</v>
      </c>
      <c r="F14" s="44"/>
      <c r="G14" s="172">
        <v>60</v>
      </c>
      <c r="H14" s="44" t="s">
        <v>38</v>
      </c>
      <c r="I14" s="136"/>
      <c r="J14" s="136">
        <f t="shared" si="1"/>
        <v>0</v>
      </c>
      <c r="K14" s="23"/>
      <c r="L14" s="21"/>
    </row>
    <row r="15" spans="1:12" x14ac:dyDescent="0.2">
      <c r="A15" s="42" t="s">
        <v>63</v>
      </c>
      <c r="B15" s="171" t="s">
        <v>80</v>
      </c>
      <c r="C15" s="44" t="s">
        <v>92</v>
      </c>
      <c r="D15" s="44"/>
      <c r="E15" s="44"/>
      <c r="F15" s="44"/>
      <c r="G15" s="172">
        <v>120</v>
      </c>
      <c r="H15" s="44" t="s">
        <v>38</v>
      </c>
      <c r="I15" s="136"/>
      <c r="J15" s="136">
        <f t="shared" si="1"/>
        <v>0</v>
      </c>
      <c r="K15" s="23"/>
      <c r="L15" s="21"/>
    </row>
    <row r="16" spans="1:12" x14ac:dyDescent="0.2">
      <c r="A16" s="42" t="s">
        <v>64</v>
      </c>
      <c r="B16" s="171" t="s">
        <v>80</v>
      </c>
      <c r="C16" s="44" t="s">
        <v>157</v>
      </c>
      <c r="D16" s="44"/>
      <c r="E16" s="44"/>
      <c r="F16" s="44"/>
      <c r="G16" s="172">
        <v>595</v>
      </c>
      <c r="H16" s="44" t="s">
        <v>38</v>
      </c>
      <c r="I16" s="136"/>
      <c r="J16" s="136">
        <f t="shared" si="1"/>
        <v>0</v>
      </c>
      <c r="K16" s="23"/>
      <c r="L16" s="21"/>
    </row>
    <row r="17" spans="1:12" x14ac:dyDescent="0.2">
      <c r="A17" s="42" t="s">
        <v>65</v>
      </c>
      <c r="B17" s="171" t="s">
        <v>80</v>
      </c>
      <c r="C17" s="48" t="s">
        <v>43</v>
      </c>
      <c r="D17" s="48" t="s">
        <v>24</v>
      </c>
      <c r="E17" s="173" t="s">
        <v>44</v>
      </c>
      <c r="F17" s="42"/>
      <c r="G17" s="172">
        <v>980</v>
      </c>
      <c r="H17" s="48" t="s">
        <v>38</v>
      </c>
      <c r="I17" s="136"/>
      <c r="J17" s="136">
        <f t="shared" ref="J17:J24" si="2">I17*G17</f>
        <v>0</v>
      </c>
      <c r="K17" s="23"/>
      <c r="L17" s="21"/>
    </row>
    <row r="18" spans="1:12" x14ac:dyDescent="0.2">
      <c r="A18" s="42" t="s">
        <v>66</v>
      </c>
      <c r="B18" s="171" t="s">
        <v>80</v>
      </c>
      <c r="C18" s="44" t="s">
        <v>43</v>
      </c>
      <c r="D18" s="45">
        <v>16</v>
      </c>
      <c r="E18" s="173" t="s">
        <v>44</v>
      </c>
      <c r="F18" s="44"/>
      <c r="G18" s="172">
        <v>420</v>
      </c>
      <c r="H18" s="44" t="s">
        <v>38</v>
      </c>
      <c r="I18" s="136"/>
      <c r="J18" s="136">
        <f t="shared" si="2"/>
        <v>0</v>
      </c>
      <c r="K18" s="23"/>
      <c r="L18" s="21"/>
    </row>
    <row r="19" spans="1:12" x14ac:dyDescent="0.2">
      <c r="A19" s="42" t="s">
        <v>67</v>
      </c>
      <c r="B19" s="171" t="s">
        <v>80</v>
      </c>
      <c r="C19" s="44" t="s">
        <v>43</v>
      </c>
      <c r="D19" s="45">
        <v>25</v>
      </c>
      <c r="E19" s="173" t="s">
        <v>44</v>
      </c>
      <c r="F19" s="44"/>
      <c r="G19" s="172">
        <v>260</v>
      </c>
      <c r="H19" s="44" t="s">
        <v>38</v>
      </c>
      <c r="I19" s="136"/>
      <c r="J19" s="136">
        <f t="shared" si="2"/>
        <v>0</v>
      </c>
      <c r="K19" s="23"/>
      <c r="L19" s="21"/>
    </row>
    <row r="20" spans="1:12" x14ac:dyDescent="0.2">
      <c r="A20" s="42" t="s">
        <v>68</v>
      </c>
      <c r="B20" s="171" t="s">
        <v>80</v>
      </c>
      <c r="C20" s="44" t="s">
        <v>43</v>
      </c>
      <c r="D20" s="45">
        <v>50</v>
      </c>
      <c r="E20" s="173" t="s">
        <v>44</v>
      </c>
      <c r="F20" s="44"/>
      <c r="G20" s="172">
        <v>260</v>
      </c>
      <c r="H20" s="44" t="s">
        <v>38</v>
      </c>
      <c r="I20" s="136"/>
      <c r="J20" s="136">
        <f t="shared" ref="J20" si="3">I20*G20</f>
        <v>0</v>
      </c>
      <c r="K20" s="23"/>
      <c r="L20" s="21"/>
    </row>
    <row r="21" spans="1:12" x14ac:dyDescent="0.2">
      <c r="A21" s="42" t="s">
        <v>69</v>
      </c>
      <c r="B21" s="171" t="s">
        <v>80</v>
      </c>
      <c r="C21" s="48" t="s">
        <v>45</v>
      </c>
      <c r="D21" s="48"/>
      <c r="E21" s="48" t="s">
        <v>46</v>
      </c>
      <c r="F21" s="42"/>
      <c r="G21" s="172">
        <v>7600</v>
      </c>
      <c r="H21" s="48" t="s">
        <v>38</v>
      </c>
      <c r="I21" s="136"/>
      <c r="J21" s="136">
        <f t="shared" si="2"/>
        <v>0</v>
      </c>
      <c r="L21" s="21"/>
    </row>
    <row r="22" spans="1:12" x14ac:dyDescent="0.2">
      <c r="A22" s="42" t="s">
        <v>97</v>
      </c>
      <c r="B22" s="171" t="s">
        <v>80</v>
      </c>
      <c r="C22" s="48" t="s">
        <v>45</v>
      </c>
      <c r="D22" s="48"/>
      <c r="E22" s="48" t="s">
        <v>47</v>
      </c>
      <c r="F22" s="42"/>
      <c r="G22" s="172">
        <v>690</v>
      </c>
      <c r="H22" s="48" t="s">
        <v>38</v>
      </c>
      <c r="I22" s="136"/>
      <c r="J22" s="136">
        <f t="shared" si="2"/>
        <v>0</v>
      </c>
    </row>
    <row r="23" spans="1:12" x14ac:dyDescent="0.2">
      <c r="A23" s="42" t="s">
        <v>98</v>
      </c>
      <c r="B23" s="171" t="s">
        <v>80</v>
      </c>
      <c r="C23" s="48" t="s">
        <v>158</v>
      </c>
      <c r="D23" s="48"/>
      <c r="E23" s="48"/>
      <c r="F23" s="42"/>
      <c r="G23" s="172">
        <v>420</v>
      </c>
      <c r="H23" s="48" t="s">
        <v>38</v>
      </c>
      <c r="I23" s="136"/>
      <c r="J23" s="136">
        <f t="shared" si="2"/>
        <v>0</v>
      </c>
    </row>
    <row r="24" spans="1:12" x14ac:dyDescent="0.2">
      <c r="A24" s="42" t="s">
        <v>99</v>
      </c>
      <c r="B24" s="171" t="s">
        <v>80</v>
      </c>
      <c r="C24" s="48" t="s">
        <v>159</v>
      </c>
      <c r="D24" s="48"/>
      <c r="E24" s="48"/>
      <c r="F24" s="42"/>
      <c r="G24" s="172">
        <v>580</v>
      </c>
      <c r="H24" s="48" t="s">
        <v>38</v>
      </c>
      <c r="I24" s="136"/>
      <c r="J24" s="136">
        <f t="shared" si="2"/>
        <v>0</v>
      </c>
    </row>
    <row r="25" spans="1:12" x14ac:dyDescent="0.2">
      <c r="A25" s="42" t="s">
        <v>100</v>
      </c>
      <c r="B25" s="171" t="s">
        <v>80</v>
      </c>
      <c r="C25" s="48" t="s">
        <v>161</v>
      </c>
      <c r="D25" s="48"/>
      <c r="E25" s="48"/>
      <c r="F25" s="42"/>
      <c r="G25" s="172">
        <v>200</v>
      </c>
      <c r="H25" s="48" t="s">
        <v>38</v>
      </c>
      <c r="I25" s="136"/>
      <c r="J25" s="136">
        <f t="shared" ref="J25" si="4">I25*G25</f>
        <v>0</v>
      </c>
    </row>
    <row r="26" spans="1:12" s="16" customFormat="1" x14ac:dyDescent="0.2">
      <c r="A26" s="42" t="s">
        <v>70</v>
      </c>
      <c r="B26" s="42" t="s">
        <v>80</v>
      </c>
      <c r="C26" s="42" t="s">
        <v>138</v>
      </c>
      <c r="D26" s="42"/>
      <c r="E26" s="42"/>
      <c r="F26" s="42"/>
      <c r="G26" s="151">
        <v>50</v>
      </c>
      <c r="H26" s="42" t="s">
        <v>38</v>
      </c>
      <c r="I26" s="136"/>
      <c r="J26" s="150">
        <f t="shared" ref="J26" si="5">G26*I26</f>
        <v>0</v>
      </c>
      <c r="L26" s="17"/>
    </row>
    <row r="27" spans="1:12" s="16" customFormat="1" x14ac:dyDescent="0.2">
      <c r="A27" s="42" t="s">
        <v>71</v>
      </c>
      <c r="B27" s="42" t="s">
        <v>80</v>
      </c>
      <c r="C27" s="42" t="s">
        <v>139</v>
      </c>
      <c r="D27" s="42"/>
      <c r="E27" s="42"/>
      <c r="F27" s="42"/>
      <c r="G27" s="151">
        <v>25</v>
      </c>
      <c r="H27" s="42" t="s">
        <v>38</v>
      </c>
      <c r="I27" s="136"/>
      <c r="J27" s="150">
        <f>G27*I27</f>
        <v>0</v>
      </c>
      <c r="L27" s="17"/>
    </row>
    <row r="28" spans="1:12" x14ac:dyDescent="0.2">
      <c r="I28" s="136"/>
    </row>
    <row r="30" spans="1:12" x14ac:dyDescent="0.2">
      <c r="C30" s="27" t="s">
        <v>22</v>
      </c>
      <c r="D30" s="27"/>
      <c r="E30" s="27"/>
      <c r="F30" s="27"/>
      <c r="G30" s="28"/>
      <c r="H30" s="27"/>
      <c r="I30" s="29"/>
      <c r="J30" s="29">
        <f>SUM(J4:J29)</f>
        <v>0</v>
      </c>
    </row>
    <row r="32" spans="1:12" ht="14.25" x14ac:dyDescent="0.2">
      <c r="A32" s="61" t="s">
        <v>179</v>
      </c>
    </row>
  </sheetData>
  <phoneticPr fontId="0" type="noConversion"/>
  <pageMargins left="0.78749999999999998" right="0.78749999999999998" top="0.98472222222222228" bottom="0.98472222222222228" header="0.49236111111111114" footer="0.49236111111111114"/>
  <pageSetup paperSize="9" firstPageNumber="0" orientation="landscape" horizontalDpi="300" verticalDpi="300" r:id="rId1"/>
  <headerFooter alignWithMargins="0">
    <oddFooter>&amp;C&amp;"Times New Roman,obyčejné"&amp;P/&amp;N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showWhiteSpace="0" zoomScaleNormal="100" workbookViewId="0">
      <selection activeCell="F7" sqref="F7"/>
    </sheetView>
  </sheetViews>
  <sheetFormatPr defaultColWidth="8.75" defaultRowHeight="11.25" x14ac:dyDescent="0.2"/>
  <cols>
    <col min="1" max="1" width="2.5" style="18" customWidth="1"/>
    <col min="2" max="2" width="15.75" style="18" customWidth="1"/>
    <col min="3" max="3" width="29" style="24" customWidth="1"/>
    <col min="4" max="5" width="6.375" style="18" customWidth="1"/>
    <col min="6" max="6" width="10.875" style="148" customWidth="1"/>
    <col min="7" max="7" width="11.75" style="148" customWidth="1"/>
    <col min="8" max="8" width="5.25" style="18" customWidth="1"/>
    <col min="9" max="16384" width="8.75" style="18"/>
  </cols>
  <sheetData>
    <row r="1" spans="1:9" s="156" customFormat="1" ht="15.75" x14ac:dyDescent="0.25">
      <c r="C1" s="176" t="s">
        <v>50</v>
      </c>
      <c r="D1" s="177"/>
      <c r="E1" s="177"/>
      <c r="F1" s="181"/>
      <c r="G1" s="181"/>
      <c r="I1" s="178"/>
    </row>
    <row r="2" spans="1:9" ht="12" x14ac:dyDescent="0.2">
      <c r="C2" s="141" t="s">
        <v>144</v>
      </c>
      <c r="H2" s="23"/>
      <c r="I2" s="23"/>
    </row>
    <row r="3" spans="1:9" x14ac:dyDescent="0.2">
      <c r="C3" s="19"/>
      <c r="F3" s="182"/>
      <c r="G3" s="182"/>
      <c r="I3" s="21"/>
    </row>
    <row r="4" spans="1:9" x14ac:dyDescent="0.2">
      <c r="A4" s="22"/>
      <c r="B4" s="22"/>
      <c r="C4" s="19" t="s">
        <v>18</v>
      </c>
      <c r="D4" s="20" t="s">
        <v>23</v>
      </c>
      <c r="E4" s="20"/>
      <c r="F4" s="182" t="s">
        <v>51</v>
      </c>
      <c r="G4" s="182" t="s">
        <v>52</v>
      </c>
      <c r="H4" s="23"/>
      <c r="I4" s="21"/>
    </row>
    <row r="5" spans="1:9" x14ac:dyDescent="0.2">
      <c r="A5" s="171" t="s">
        <v>54</v>
      </c>
      <c r="B5" s="171"/>
      <c r="C5" s="179" t="s">
        <v>166</v>
      </c>
      <c r="D5" s="44">
        <v>1</v>
      </c>
      <c r="E5" s="44"/>
      <c r="F5" s="147"/>
      <c r="G5" s="147">
        <f>D5*F5</f>
        <v>0</v>
      </c>
      <c r="I5" s="21"/>
    </row>
    <row r="6" spans="1:9" ht="33.75" x14ac:dyDescent="0.2">
      <c r="A6" s="171" t="s">
        <v>55</v>
      </c>
      <c r="B6" s="171"/>
      <c r="C6" s="179" t="s">
        <v>171</v>
      </c>
      <c r="D6" s="44">
        <v>1</v>
      </c>
      <c r="E6" s="44"/>
      <c r="F6" s="147"/>
      <c r="G6" s="147">
        <f>D6*F6</f>
        <v>0</v>
      </c>
      <c r="I6" s="21"/>
    </row>
    <row r="7" spans="1:9" ht="56.25" x14ac:dyDescent="0.2">
      <c r="A7" s="171" t="s">
        <v>56</v>
      </c>
      <c r="B7" s="171"/>
      <c r="C7" s="179" t="s">
        <v>167</v>
      </c>
      <c r="D7" s="44">
        <v>1</v>
      </c>
      <c r="E7" s="44"/>
      <c r="F7" s="147"/>
      <c r="G7" s="147">
        <f>D7*F7</f>
        <v>0</v>
      </c>
      <c r="H7" s="23"/>
      <c r="I7" s="21"/>
    </row>
    <row r="8" spans="1:9" s="141" customFormat="1" ht="12" x14ac:dyDescent="0.2">
      <c r="A8" s="139"/>
      <c r="B8" s="139"/>
      <c r="C8" s="180" t="s">
        <v>22</v>
      </c>
      <c r="D8" s="140"/>
      <c r="E8" s="140"/>
      <c r="F8" s="183"/>
      <c r="G8" s="184">
        <f>SUM(G5:G7)</f>
        <v>0</v>
      </c>
    </row>
    <row r="9" spans="1:9" x14ac:dyDescent="0.2">
      <c r="C9" s="19"/>
      <c r="D9" s="20"/>
      <c r="E9" s="20"/>
      <c r="F9" s="182"/>
      <c r="G9" s="182"/>
      <c r="H9" s="23"/>
    </row>
    <row r="10" spans="1:9" ht="14.25" x14ac:dyDescent="0.2">
      <c r="A10" s="61" t="s">
        <v>179</v>
      </c>
      <c r="C10" s="25"/>
      <c r="D10" s="20"/>
      <c r="E10" s="20"/>
      <c r="F10" s="182"/>
      <c r="G10" s="182"/>
    </row>
    <row r="11" spans="1:9" x14ac:dyDescent="0.2">
      <c r="C11" s="19"/>
      <c r="D11" s="20"/>
      <c r="E11" s="20"/>
      <c r="F11" s="182"/>
      <c r="G11" s="182"/>
      <c r="H11" s="23"/>
    </row>
  </sheetData>
  <phoneticPr fontId="0" type="noConversion"/>
  <pageMargins left="0.78749999999999998" right="0.78749999999999998" top="0.98472222222222228" bottom="0.98472222222222228" header="0.49236111111111114" footer="0.49236111111111114"/>
  <pageSetup paperSize="9" firstPageNumber="0" orientation="landscape" horizontalDpi="300" verticalDpi="300" r:id="rId1"/>
  <headerFooter alignWithMargins="0">
    <oddFooter>&amp;C&amp;"Times New Roman,obyčejné"&amp;P/&amp;N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2</vt:i4>
      </vt:variant>
    </vt:vector>
  </HeadingPairs>
  <TitlesOfParts>
    <vt:vector size="8" baseType="lpstr">
      <vt:lpstr>Rekapitulace</vt:lpstr>
      <vt:lpstr>Svítidla </vt:lpstr>
      <vt:lpstr>Kuso</vt:lpstr>
      <vt:lpstr>Délk</vt:lpstr>
      <vt:lpstr>Seznam specifikací</vt:lpstr>
      <vt:lpstr>List1</vt:lpstr>
      <vt:lpstr>Rekapitulace!Oblast_tisku</vt:lpstr>
      <vt:lpstr>'Svítidla 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mirek</dc:creator>
  <cp:lastModifiedBy>Bureš</cp:lastModifiedBy>
  <cp:revision>1</cp:revision>
  <cp:lastPrinted>2017-09-21T09:15:18Z</cp:lastPrinted>
  <dcterms:created xsi:type="dcterms:W3CDTF">2000-07-13T10:26:49Z</dcterms:created>
  <dcterms:modified xsi:type="dcterms:W3CDTF">2017-09-24T08:57:05Z</dcterms:modified>
</cp:coreProperties>
</file>